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Projects\2021 Projects\2021 Johnson Mall Improvements\Specifications - City\Addensum #2\"/>
    </mc:Choice>
  </mc:AlternateContent>
  <workbookProtection lockStructure="1"/>
  <bookViews>
    <workbookView xWindow="57480" yWindow="-1785" windowWidth="29040" windowHeight="17640"/>
  </bookViews>
  <sheets>
    <sheet name="Estimate" sheetId="1" r:id="rId1"/>
  </sheets>
  <definedNames>
    <definedName name="_xlnm.Print_Area" localSheetId="0">Estimate!$A:$F</definedName>
    <definedName name="_xlnm.Print_Titles" localSheetId="0">Estimate!$2:$2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5" i="1" l="1"/>
  <c r="F121" i="1"/>
  <c r="F66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117" i="1"/>
  <c r="F113" i="1"/>
  <c r="F87" i="1"/>
  <c r="F9" i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91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4" i="1"/>
  <c r="F115" i="1"/>
  <c r="F116" i="1"/>
  <c r="F118" i="1" l="1"/>
  <c r="F131" i="1" l="1"/>
  <c r="F129" i="1"/>
  <c r="F127" i="1"/>
</calcChain>
</file>

<file path=xl/sharedStrings.xml><?xml version="1.0" encoding="utf-8"?>
<sst xmlns="http://schemas.openxmlformats.org/spreadsheetml/2006/main" count="376" uniqueCount="257">
  <si>
    <t>201-12</t>
  </si>
  <si>
    <t>12" Class III Reinforced Concrete Storm Sewer</t>
  </si>
  <si>
    <t>LNFT</t>
  </si>
  <si>
    <t>217-01</t>
  </si>
  <si>
    <t>Type "H" Catch Basin Including: Frame (R-3067) &amp; Grate (Type-R), Complete in Place</t>
  </si>
  <si>
    <t>EACH</t>
  </si>
  <si>
    <t>217-02</t>
  </si>
  <si>
    <t>Type "H" Catch Basin Including: Frame (R-3067) &amp; Grate (Type-L), Complete in Place</t>
  </si>
  <si>
    <t>230-01</t>
  </si>
  <si>
    <t>Connect to Existing Storm Sewer Structure (Existing Opening)</t>
  </si>
  <si>
    <t>230-02</t>
  </si>
  <si>
    <t>Connect to Existing Storm Sewer Structure (New Connection)</t>
  </si>
  <si>
    <t>230-04</t>
  </si>
  <si>
    <t>Connect to Existing Storm Sewer Main</t>
  </si>
  <si>
    <t>231-06</t>
  </si>
  <si>
    <t>Remove Existing Storm Sewer 30" and Smaller</t>
  </si>
  <si>
    <t>231-95</t>
  </si>
  <si>
    <t>Remove Existing Catch Basin</t>
  </si>
  <si>
    <t>232-01</t>
  </si>
  <si>
    <t>Adjust Existing Storm Manhole or Catch Basin Rings and Frame</t>
  </si>
  <si>
    <t>301-03</t>
  </si>
  <si>
    <t>Erosion Mat, Class I, Urban, Type A</t>
  </si>
  <si>
    <t>SQYD</t>
  </si>
  <si>
    <t>311-13</t>
  </si>
  <si>
    <t>Culvert Pipe Check</t>
  </si>
  <si>
    <t>312-02</t>
  </si>
  <si>
    <t>Inlet Protection - Type B</t>
  </si>
  <si>
    <t>312-03</t>
  </si>
  <si>
    <t>Inlet Protection - Type C</t>
  </si>
  <si>
    <t>312-06</t>
  </si>
  <si>
    <t>Inlet Protection - Type D-M</t>
  </si>
  <si>
    <t>500-100</t>
  </si>
  <si>
    <t>Concrete Bases Type 2</t>
  </si>
  <si>
    <t>500-101</t>
  </si>
  <si>
    <t>Concrete Bases Type 10</t>
  </si>
  <si>
    <t>500-102</t>
  </si>
  <si>
    <t>Concrete Bases Type 13</t>
  </si>
  <si>
    <t>500-103</t>
  </si>
  <si>
    <t>Concrete Control Cabinet Bases Type 9 Special</t>
  </si>
  <si>
    <t>500-104</t>
  </si>
  <si>
    <t>Traffic Signal Face 3S 12-Inch</t>
  </si>
  <si>
    <t>500-105</t>
  </si>
  <si>
    <t>Traffic Signal Face 4S 12-Inch</t>
  </si>
  <si>
    <t>500-106</t>
  </si>
  <si>
    <t>Pedestrian Signal Face 16-Inch</t>
  </si>
  <si>
    <t>500-107</t>
  </si>
  <si>
    <t>Luminaire Arms Single Member - Black 4-Inch Clamp 6-FT</t>
  </si>
  <si>
    <t>500-108</t>
  </si>
  <si>
    <t>Luminaires Utility LED B - Black</t>
  </si>
  <si>
    <t>500-109</t>
  </si>
  <si>
    <t>Monotube Arms - Black 30-FT</t>
  </si>
  <si>
    <t>500-110</t>
  </si>
  <si>
    <t>Monotube Arms - Black 40-FT</t>
  </si>
  <si>
    <t>500-111</t>
  </si>
  <si>
    <t>Poles - Black Type 9</t>
  </si>
  <si>
    <t>500-112</t>
  </si>
  <si>
    <t>Poles - Black Type 12 - Over Height</t>
  </si>
  <si>
    <t>500-113</t>
  </si>
  <si>
    <t>Poles - Black Type 4</t>
  </si>
  <si>
    <t>500-115</t>
  </si>
  <si>
    <t>Traffic Signal Standards Aluminum - Black 10-FT</t>
  </si>
  <si>
    <t>500-116</t>
  </si>
  <si>
    <t>Traffic Signal Standards Aluminum - Black 13-FT</t>
  </si>
  <si>
    <t>500-117</t>
  </si>
  <si>
    <t>Traffic Signal Standards Aluminum - Black 15-FT</t>
  </si>
  <si>
    <t>500-119</t>
  </si>
  <si>
    <t>Transformer Bases Breakaway 11 1/2-Inch Bolt Circle - Black</t>
  </si>
  <si>
    <t>500-120</t>
  </si>
  <si>
    <t>Pedestal Bases - Black</t>
  </si>
  <si>
    <t>500-121</t>
  </si>
  <si>
    <t>Concrete Bases Type 5</t>
  </si>
  <si>
    <t>500-98</t>
  </si>
  <si>
    <t>Removing Concrete Bases</t>
  </si>
  <si>
    <t>500-99</t>
  </si>
  <si>
    <t>Concrete Bases Type 1</t>
  </si>
  <si>
    <t>501-100</t>
  </si>
  <si>
    <t>Conduit Special 3-Inch</t>
  </si>
  <si>
    <t>LF</t>
  </si>
  <si>
    <t>501-98</t>
  </si>
  <si>
    <t>Conduit Rigid Nonmetallic Schedule 40 2-Inch</t>
  </si>
  <si>
    <t>501-99</t>
  </si>
  <si>
    <t>Conduit Rigid Nonmetallic Schedule 40 3-Inch</t>
  </si>
  <si>
    <t>502-100</t>
  </si>
  <si>
    <t>502-101</t>
  </si>
  <si>
    <t>Electrical Wire Traffic Signals 10 AWG</t>
  </si>
  <si>
    <t>502-102</t>
  </si>
  <si>
    <t>Electrical Wire Lighting 12 AWG</t>
  </si>
  <si>
    <t>502-103</t>
  </si>
  <si>
    <t>Loop Detector Lead In Cable</t>
  </si>
  <si>
    <t>502-98</t>
  </si>
  <si>
    <t>Cable Traffic Signal 5-14 AWG</t>
  </si>
  <si>
    <t>502-99</t>
  </si>
  <si>
    <t>Cable Traffic Signal 12-14 AWG</t>
  </si>
  <si>
    <t>503-100</t>
  </si>
  <si>
    <t>Removing Pull Boxes</t>
  </si>
  <si>
    <t>503-101</t>
  </si>
  <si>
    <t>Install Fiber Optic Cable Outdoor Plant 12-Ct</t>
  </si>
  <si>
    <t>503-102</t>
  </si>
  <si>
    <t>Fiber Optic Splice Enclosure</t>
  </si>
  <si>
    <t>503-103</t>
  </si>
  <si>
    <t>Fiber Optic Splice</t>
  </si>
  <si>
    <t>503-104</t>
  </si>
  <si>
    <t>Fiber Optic Termination</t>
  </si>
  <si>
    <t>503-98</t>
  </si>
  <si>
    <t>Pull Boxes Non-Conductive 24X36-Inch</t>
  </si>
  <si>
    <t>503-99</t>
  </si>
  <si>
    <t>Pull Boxes Non-Conductive 24X42-Inch</t>
  </si>
  <si>
    <t>504-100</t>
  </si>
  <si>
    <t>Signal Mounting Hardware (USH 45/STH 23 &amp; West Mall Entrance)</t>
  </si>
  <si>
    <t>LS</t>
  </si>
  <si>
    <t>504-101</t>
  </si>
  <si>
    <t>Temporary Lighting (USH 45/STH 23 &amp; West Mall Entrance)</t>
  </si>
  <si>
    <t>504-102</t>
  </si>
  <si>
    <t>Furnish &amp; Install Gps Evp System (Ush45/STH 23 &amp; West Mall Entrance)</t>
  </si>
  <si>
    <t>504-103</t>
  </si>
  <si>
    <t>Furnish &amp; Install Communication Equipment (USH 45/STH 23 &amp; West Mall Entrance)</t>
  </si>
  <si>
    <t>504-104</t>
  </si>
  <si>
    <t>Traffic Signal Systems Integrator</t>
  </si>
  <si>
    <t>504-105</t>
  </si>
  <si>
    <t>Furnish &amp; Install Non-Intrusive Vehicle Detection System (USH 45/STH 23 &amp; West Mall Entrance)</t>
  </si>
  <si>
    <t>504-106</t>
  </si>
  <si>
    <t>Furnish &amp; Install Aps System (USH 45/STH 23 &amp; West Mall Entrance)</t>
  </si>
  <si>
    <t>504-107</t>
  </si>
  <si>
    <t>Furnish &amp; Install Traffic Signal Cabinet &amp; Controller Black (USH 45/STH 23 &amp; West Mall Entrance)</t>
  </si>
  <si>
    <t>504-108</t>
  </si>
  <si>
    <t>Salvage And Reinstall Existing Lighting Equipment (USH 45/STH 23 &amp; West Mall Entrance)</t>
  </si>
  <si>
    <t>504-99</t>
  </si>
  <si>
    <t>Electrical Service Meter Breaker Pedestal (USH 45/STH 23 &amp; West Mall Entrance)</t>
  </si>
  <si>
    <t>600-01</t>
  </si>
  <si>
    <t>Traffic Control</t>
  </si>
  <si>
    <t>LPSM</t>
  </si>
  <si>
    <t>600-02</t>
  </si>
  <si>
    <t>Mobilization</t>
  </si>
  <si>
    <t>601-01</t>
  </si>
  <si>
    <t>Sidewalk &amp; Driveway Removal</t>
  </si>
  <si>
    <t>601-02</t>
  </si>
  <si>
    <t>4" Concrete Sidewalk and Carriage Walk</t>
  </si>
  <si>
    <t>SQFT</t>
  </si>
  <si>
    <t>601-06</t>
  </si>
  <si>
    <t>6" Concrete Drive Approach &amp; Sidewalk</t>
  </si>
  <si>
    <t>601-23</t>
  </si>
  <si>
    <t>6" Wide Variable Height Concrete Pedestrian Curb</t>
  </si>
  <si>
    <t>601-24</t>
  </si>
  <si>
    <t>Drilled Sidewalk Bars (#4x12”)</t>
  </si>
  <si>
    <t>601-29</t>
  </si>
  <si>
    <t>Detectable Warning Field</t>
  </si>
  <si>
    <t>601-30</t>
  </si>
  <si>
    <t>24"x60" Detectable Warning Field</t>
  </si>
  <si>
    <t>601-95</t>
  </si>
  <si>
    <t>4" Colored Concrete Sidewalk</t>
  </si>
  <si>
    <t>602-01</t>
  </si>
  <si>
    <t>Sawcut Asphalt Pavement</t>
  </si>
  <si>
    <t>602-02</t>
  </si>
  <si>
    <t>Sawcut Concrete Pavement</t>
  </si>
  <si>
    <t>602-03</t>
  </si>
  <si>
    <t>Profile Sawcut Concrete Curb</t>
  </si>
  <si>
    <t>603-20</t>
  </si>
  <si>
    <t>30" Concrete Curb &amp; Gutter - Standard</t>
  </si>
  <si>
    <t>603-22</t>
  </si>
  <si>
    <t>30" Concrete Curb &amp; Gutter - Reverse Slope</t>
  </si>
  <si>
    <t>603-42</t>
  </si>
  <si>
    <t>Concrete Median Sloped Nose</t>
  </si>
  <si>
    <t>603-50</t>
  </si>
  <si>
    <t>Drilled Tie Bars (#6x 12")</t>
  </si>
  <si>
    <t>603-53</t>
  </si>
  <si>
    <t>Drilled Dowel Bars (1½"x 18")</t>
  </si>
  <si>
    <t>603-54</t>
  </si>
  <si>
    <t>Drilled Tie Bars (#4x 12")</t>
  </si>
  <si>
    <t>603-97</t>
  </si>
  <si>
    <t>18" Concrete Curb &amp; Gutter - Standard</t>
  </si>
  <si>
    <t>Common Excavation</t>
  </si>
  <si>
    <t>CUYD</t>
  </si>
  <si>
    <t>606-03</t>
  </si>
  <si>
    <t>4" Topsoil, Seed, &amp; Fertilizer</t>
  </si>
  <si>
    <t>606-06</t>
  </si>
  <si>
    <t>Restoration Watering</t>
  </si>
  <si>
    <t>TGAL</t>
  </si>
  <si>
    <t>Crushed Aggregate Base Course - 1¼" Dense Base</t>
  </si>
  <si>
    <t>609-31</t>
  </si>
  <si>
    <t>2¼" Asphalt Binder Course</t>
  </si>
  <si>
    <t>609-41</t>
  </si>
  <si>
    <t>1¾" Asphalt Surface Course</t>
  </si>
  <si>
    <t>609-54</t>
  </si>
  <si>
    <t>10" Concrete Pavement</t>
  </si>
  <si>
    <t>609-97</t>
  </si>
  <si>
    <t>10" Colored &amp; Stamped Concrete Pavement</t>
  </si>
  <si>
    <t>801-01</t>
  </si>
  <si>
    <t>Pavement Marking, Epoxy, 4"</t>
  </si>
  <si>
    <t>801-03</t>
  </si>
  <si>
    <t>Pavement Marking, Epoxy, 8"</t>
  </si>
  <si>
    <t>801-09</t>
  </si>
  <si>
    <t>Pavement Marking, Epoxy, 12" Diagonal</t>
  </si>
  <si>
    <t>802-01</t>
  </si>
  <si>
    <t>Pavement Marking, Epoxy, Arrows, Type 1</t>
  </si>
  <si>
    <t>802-02</t>
  </si>
  <si>
    <t>Pavement Marking, Epoxy, Arrows, Type 2</t>
  </si>
  <si>
    <t>803-02</t>
  </si>
  <si>
    <t>Pavement Marking, Epoxy, Words</t>
  </si>
  <si>
    <t>803-04</t>
  </si>
  <si>
    <t>Pavement Marking, Epoxy, Stopline, 18-Inch</t>
  </si>
  <si>
    <t>803-06</t>
  </si>
  <si>
    <t>Pavement Marking, Epoxy, Curb</t>
  </si>
  <si>
    <t>803-08</t>
  </si>
  <si>
    <t>Pavement Marking, Epoxy, Cross Walk, 6-Inch (White)</t>
  </si>
  <si>
    <t>803-09</t>
  </si>
  <si>
    <t>Pavement Marking, Epoxy, Island Nose</t>
  </si>
  <si>
    <t>900-01</t>
  </si>
  <si>
    <t>Signs Type II Reflective H</t>
  </si>
  <si>
    <t>900-02</t>
  </si>
  <si>
    <t>Signs Type II Reflective F</t>
  </si>
  <si>
    <t>900-03</t>
  </si>
  <si>
    <t>2 3/8" Steel Posts with V-Loc 6-FT</t>
  </si>
  <si>
    <t>900-04</t>
  </si>
  <si>
    <t>2 3/8" Steel Posts with V-Loc 9-FT</t>
  </si>
  <si>
    <t>900-05</t>
  </si>
  <si>
    <t>2 3/8" Steel Posts with V-Loc 11-FT</t>
  </si>
  <si>
    <t>900-06</t>
  </si>
  <si>
    <t>2 3/8" Steel Posts with V-Loc 13-FT</t>
  </si>
  <si>
    <t>900-20</t>
  </si>
  <si>
    <t>Moving Signs and Posts</t>
  </si>
  <si>
    <t>900-21</t>
  </si>
  <si>
    <t>Core Existing Concerte for Sign Installation</t>
  </si>
  <si>
    <t>900-30</t>
  </si>
  <si>
    <t>Remove Existing Signs and Posts</t>
  </si>
  <si>
    <t>Item No</t>
  </si>
  <si>
    <t>Est Qty</t>
  </si>
  <si>
    <t>Units</t>
  </si>
  <si>
    <t>Item Description</t>
  </si>
  <si>
    <t>Unit Cost</t>
  </si>
  <si>
    <t>Bid Amount</t>
  </si>
  <si>
    <t>609-01</t>
  </si>
  <si>
    <t>605-01</t>
  </si>
  <si>
    <t>Clearing &amp; Grubbing</t>
  </si>
  <si>
    <t>609-99</t>
  </si>
  <si>
    <t>TON</t>
  </si>
  <si>
    <t>232-02</t>
  </si>
  <si>
    <t>Rebuild Existing Storm Manhole</t>
  </si>
  <si>
    <t>604-01</t>
  </si>
  <si>
    <t>3" Asphalt Driveway and Trail</t>
  </si>
  <si>
    <t>900-07</t>
  </si>
  <si>
    <t>4" X 6" Wood Posts 16-FT</t>
  </si>
  <si>
    <t>900-22</t>
  </si>
  <si>
    <t>Moving Signs</t>
  </si>
  <si>
    <t>Electrical Wire Lighting 6 AWG</t>
  </si>
  <si>
    <t>502-104</t>
  </si>
  <si>
    <t>Electrical Wire Lighting 8 AWG</t>
  </si>
  <si>
    <t>504-109</t>
  </si>
  <si>
    <t>Salvage Traffic Signal (USH 45/STH 23 &amp; West Mall Entrance)</t>
  </si>
  <si>
    <t>Base Bid Total</t>
  </si>
  <si>
    <t>Base Bid</t>
  </si>
  <si>
    <t>Supplemental Bid 'B' - Temporary Signals</t>
  </si>
  <si>
    <t>504-110</t>
  </si>
  <si>
    <t>Temporary Traffic Signal Equipment</t>
  </si>
  <si>
    <t>Total of Base Bid + Supplemental Bid 'A'</t>
  </si>
  <si>
    <t>Total of Base Bid + Supplemental Bid 'B'</t>
  </si>
  <si>
    <t>Total of Base Bid + Supplemental Bid 'A' + Supplemental Bid 'B'</t>
  </si>
  <si>
    <t>Supplemental Bid 'A' - Temporary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</si>
</sst>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8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rgb="FF006100"/>
      <name val="Calibri"/>
      <family val="2"/>
    </font>
    <font>
      <sz val="9"/>
      <color rgb="FF9C0006"/>
      <name val="Calibri"/>
      <family val="2"/>
    </font>
    <font>
      <sz val="9"/>
      <color rgb="FF9C5700"/>
      <name val="Calibri"/>
      <family val="2"/>
    </font>
    <font>
      <sz val="9"/>
      <color rgb="FF3F3F76"/>
      <name val="Calibri"/>
      <family val="2"/>
    </font>
    <font>
      <b/>
      <sz val="9"/>
      <color rgb="FF3F3F3F"/>
      <name val="Calibri"/>
      <family val="2"/>
    </font>
    <font>
      <b/>
      <sz val="9"/>
      <color rgb="FFFA7D00"/>
      <name val="Calibri"/>
      <family val="2"/>
    </font>
    <font>
      <sz val="9"/>
      <color rgb="FFFA7D00"/>
      <name val="Calibri"/>
      <family val="2"/>
    </font>
    <font>
      <b/>
      <sz val="9"/>
      <color theme="0"/>
      <name val="Calibri"/>
      <family val="2"/>
    </font>
    <font>
      <sz val="9"/>
      <color rgb="FFFF0000"/>
      <name val="Calibri"/>
      <family val="2"/>
    </font>
    <font>
      <i/>
      <sz val="9"/>
      <color rgb="FF7F7F7F"/>
      <name val="Calibri"/>
      <family val="2"/>
    </font>
    <font>
      <b/>
      <sz val="9"/>
      <color theme="1"/>
      <name val="Calibri"/>
      <family val="2"/>
    </font>
    <font>
      <sz val="9"/>
      <color theme="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6"/>
      </top>
      <bottom style="thin">
        <color theme="1"/>
      </bottom>
      <diagonal/>
    </border>
    <border>
      <left style="thin">
        <color theme="1"/>
      </left>
      <right/>
      <top style="double">
        <color theme="6"/>
      </top>
      <bottom style="thin">
        <color theme="1"/>
      </bottom>
      <diagonal/>
    </border>
    <border>
      <left/>
      <right/>
      <top style="double">
        <color theme="6"/>
      </top>
      <bottom style="thin">
        <color theme="1"/>
      </bottom>
      <diagonal/>
    </border>
    <border>
      <left/>
      <right style="thin">
        <color theme="1"/>
      </right>
      <top style="double">
        <color theme="6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uble">
        <color theme="6"/>
      </top>
      <bottom/>
      <diagonal/>
    </border>
    <border>
      <left/>
      <right/>
      <top style="double">
        <color theme="6"/>
      </top>
      <bottom/>
      <diagonal/>
    </border>
    <border>
      <left/>
      <right style="thin">
        <color theme="1"/>
      </right>
      <top style="double">
        <color theme="6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 wrapText="1"/>
    </xf>
    <xf numFmtId="44" fontId="18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44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1" fontId="18" fillId="33" borderId="11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left" vertical="center" wrapText="1"/>
    </xf>
    <xf numFmtId="44" fontId="18" fillId="33" borderId="11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44" fontId="20" fillId="0" borderId="12" xfId="0" applyNumberFormat="1" applyFont="1" applyBorder="1" applyAlignment="1">
      <alignment horizontal="center" vertical="center"/>
    </xf>
    <xf numFmtId="44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4" fontId="21" fillId="0" borderId="19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NumberFormat="1" applyFont="1" applyBorder="1" applyAlignment="1">
      <alignment horizontal="right" vertical="center" indent="2"/>
    </xf>
    <xf numFmtId="44" fontId="21" fillId="0" borderId="15" xfId="0" applyNumberFormat="1" applyFont="1" applyBorder="1" applyAlignment="1">
      <alignment horizontal="center" vertical="center"/>
    </xf>
    <xf numFmtId="44" fontId="21" fillId="0" borderId="28" xfId="0" applyNumberFormat="1" applyFont="1" applyBorder="1" applyAlignment="1">
      <alignment horizontal="center" vertical="center"/>
    </xf>
    <xf numFmtId="44" fontId="21" fillId="0" borderId="25" xfId="0" applyNumberFormat="1" applyFont="1" applyBorder="1" applyAlignment="1">
      <alignment horizontal="center" vertical="center"/>
    </xf>
    <xf numFmtId="44" fontId="20" fillId="0" borderId="0" xfId="1" applyFont="1" applyAlignment="1" applyProtection="1">
      <alignment horizontal="center" vertical="center"/>
      <protection locked="0"/>
    </xf>
    <xf numFmtId="44" fontId="20" fillId="0" borderId="12" xfId="1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right" vertical="center" wrapText="1" indent="2"/>
    </xf>
    <xf numFmtId="0" fontId="21" fillId="0" borderId="14" xfId="0" applyFont="1" applyBorder="1" applyAlignment="1">
      <alignment horizontal="right" vertical="center" wrapText="1" indent="2"/>
    </xf>
    <xf numFmtId="0" fontId="21" fillId="0" borderId="16" xfId="0" applyFont="1" applyBorder="1" applyAlignment="1">
      <alignment horizontal="right" vertical="center" wrapText="1" indent="2"/>
    </xf>
    <xf numFmtId="0" fontId="21" fillId="0" borderId="17" xfId="0" applyFont="1" applyBorder="1" applyAlignment="1">
      <alignment horizontal="right" vertical="center" wrapText="1" indent="2"/>
    </xf>
    <xf numFmtId="0" fontId="21" fillId="0" borderId="18" xfId="0" applyFont="1" applyBorder="1" applyAlignment="1">
      <alignment horizontal="right" vertical="center" wrapText="1" indent="2"/>
    </xf>
    <xf numFmtId="0" fontId="21" fillId="0" borderId="26" xfId="0" applyFont="1" applyBorder="1" applyAlignment="1">
      <alignment horizontal="right" vertical="center" wrapText="1" indent="2"/>
    </xf>
    <xf numFmtId="0" fontId="21" fillId="0" borderId="27" xfId="0" applyFont="1" applyBorder="1" applyAlignment="1">
      <alignment horizontal="right" vertical="center" wrapText="1" indent="2"/>
    </xf>
    <xf numFmtId="0" fontId="21" fillId="0" borderId="23" xfId="0" applyFont="1" applyBorder="1" applyAlignment="1">
      <alignment horizontal="right" vertical="center" wrapText="1" indent="2"/>
    </xf>
    <xf numFmtId="0" fontId="21" fillId="0" borderId="24" xfId="0" applyFont="1" applyBorder="1" applyAlignment="1">
      <alignment horizontal="right" vertical="center" wrapText="1" indent="2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center" textRotation="0" wrapText="0" indent="2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center" textRotation="0" indent="0" justifyLastLine="0" shrinkToFit="0" readingOrder="0"/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1 2" pivot="0" count="9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F118" totalsRowCount="1" headerRowDxfId="16" dataDxfId="14" totalsRowDxfId="12" headerRowBorderDxfId="15" tableBorderDxfId="13">
  <autoFilter ref="A2:F117"/>
  <sortState ref="A3:F116">
    <sortCondition ref="A2:A116"/>
  </sortState>
  <tableColumns count="6">
    <tableColumn id="1" name="Item No" dataDxfId="11" totalsRowDxfId="10"/>
    <tableColumn id="2" name="Est Qty" dataDxfId="9" totalsRowDxfId="8"/>
    <tableColumn id="3" name="Units" dataDxfId="7" totalsRowDxfId="6"/>
    <tableColumn id="4" name="Item Description" dataDxfId="5" totalsRowDxfId="4"/>
    <tableColumn id="5" name="Unit Cost" totalsRowLabel="Base Bid Total" dataDxfId="3" totalsRowDxfId="2" dataCellStyle="Currency"/>
    <tableColumn id="6" name="Bid Amount" totalsRowFunction="sum" dataDxfId="1" totalsRowDxfId="0">
      <calculatedColumnFormula>Table1[[#This Row],[Est Qty]]*Table1[[#This Row],[Unit Cost]]</calculatedColumnFormula>
    </tableColumn>
  </tableColumns>
  <tableStyleInfo name="TableStyleLight1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showGridLines="0" tabSelected="1" view="pageLayout" zoomScaleNormal="100" workbookViewId="0">
      <selection activeCell="K5" sqref="K5"/>
    </sheetView>
  </sheetViews>
  <sheetFormatPr defaultRowHeight="12" x14ac:dyDescent="0.2"/>
  <cols>
    <col min="1" max="1" width="13.6640625" style="5" bestFit="1" customWidth="1"/>
    <col min="2" max="2" width="12.6640625" style="5" bestFit="1" customWidth="1"/>
    <col min="3" max="3" width="10.83203125" style="5" bestFit="1" customWidth="1"/>
    <col min="4" max="4" width="52.83203125" style="9" bestFit="1" customWidth="1"/>
    <col min="5" max="5" width="15.83203125" style="10" bestFit="1" customWidth="1"/>
    <col min="6" max="6" width="18.5" style="5" bestFit="1" customWidth="1"/>
    <col min="7" max="16384" width="9.33203125" style="5"/>
  </cols>
  <sheetData>
    <row r="1" spans="1:6" ht="15.75" x14ac:dyDescent="0.2">
      <c r="A1" s="32" t="s">
        <v>249</v>
      </c>
      <c r="B1" s="32"/>
      <c r="C1" s="32"/>
      <c r="D1" s="32"/>
      <c r="E1" s="32"/>
      <c r="F1" s="32"/>
    </row>
    <row r="2" spans="1:6" ht="12.75" x14ac:dyDescent="0.2">
      <c r="A2" s="1" t="s">
        <v>224</v>
      </c>
      <c r="B2" s="2" t="s">
        <v>225</v>
      </c>
      <c r="C2" s="1" t="s">
        <v>226</v>
      </c>
      <c r="D2" s="3" t="s">
        <v>227</v>
      </c>
      <c r="E2" s="4" t="s">
        <v>228</v>
      </c>
      <c r="F2" s="4" t="s">
        <v>229</v>
      </c>
    </row>
    <row r="3" spans="1:6" ht="12.75" x14ac:dyDescent="0.2">
      <c r="A3" s="6" t="s">
        <v>0</v>
      </c>
      <c r="B3" s="6">
        <v>226</v>
      </c>
      <c r="C3" s="6" t="s">
        <v>2</v>
      </c>
      <c r="D3" s="7" t="s">
        <v>1</v>
      </c>
      <c r="E3" s="29"/>
      <c r="F3" s="8">
        <f>Table1[[#This Row],[Est Qty]]*Table1[[#This Row],[Unit Cost]]</f>
        <v>0</v>
      </c>
    </row>
    <row r="4" spans="1:6" ht="25.5" x14ac:dyDescent="0.2">
      <c r="A4" s="6" t="s">
        <v>3</v>
      </c>
      <c r="B4" s="6">
        <v>3</v>
      </c>
      <c r="C4" s="6" t="s">
        <v>5</v>
      </c>
      <c r="D4" s="7" t="s">
        <v>4</v>
      </c>
      <c r="E4" s="29"/>
      <c r="F4" s="8">
        <f>Table1[[#This Row],[Est Qty]]*Table1[[#This Row],[Unit Cost]]</f>
        <v>0</v>
      </c>
    </row>
    <row r="5" spans="1:6" ht="25.5" x14ac:dyDescent="0.2">
      <c r="A5" s="6" t="s">
        <v>6</v>
      </c>
      <c r="B5" s="6">
        <v>3</v>
      </c>
      <c r="C5" s="6" t="s">
        <v>5</v>
      </c>
      <c r="D5" s="7" t="s">
        <v>7</v>
      </c>
      <c r="E5" s="29"/>
      <c r="F5" s="8">
        <f>Table1[[#This Row],[Est Qty]]*Table1[[#This Row],[Unit Cost]]</f>
        <v>0</v>
      </c>
    </row>
    <row r="6" spans="1:6" ht="25.5" x14ac:dyDescent="0.2">
      <c r="A6" s="6" t="s">
        <v>8</v>
      </c>
      <c r="B6" s="6">
        <v>2</v>
      </c>
      <c r="C6" s="6" t="s">
        <v>5</v>
      </c>
      <c r="D6" s="7" t="s">
        <v>9</v>
      </c>
      <c r="E6" s="29"/>
      <c r="F6" s="8">
        <f>Table1[[#This Row],[Est Qty]]*Table1[[#This Row],[Unit Cost]]</f>
        <v>0</v>
      </c>
    </row>
    <row r="7" spans="1:6" ht="25.5" x14ac:dyDescent="0.2">
      <c r="A7" s="6" t="s">
        <v>10</v>
      </c>
      <c r="B7" s="6">
        <v>1</v>
      </c>
      <c r="C7" s="6" t="s">
        <v>5</v>
      </c>
      <c r="D7" s="7" t="s">
        <v>11</v>
      </c>
      <c r="E7" s="29"/>
      <c r="F7" s="8">
        <f>Table1[[#This Row],[Est Qty]]*Table1[[#This Row],[Unit Cost]]</f>
        <v>0</v>
      </c>
    </row>
    <row r="8" spans="1:6" ht="12.75" x14ac:dyDescent="0.2">
      <c r="A8" s="6" t="s">
        <v>12</v>
      </c>
      <c r="B8" s="6">
        <v>2</v>
      </c>
      <c r="C8" s="6" t="s">
        <v>5</v>
      </c>
      <c r="D8" s="7" t="s">
        <v>13</v>
      </c>
      <c r="E8" s="29"/>
      <c r="F8" s="8">
        <f>Table1[[#This Row],[Est Qty]]*Table1[[#This Row],[Unit Cost]]</f>
        <v>0</v>
      </c>
    </row>
    <row r="9" spans="1:6" ht="12.75" x14ac:dyDescent="0.2">
      <c r="A9" s="6" t="s">
        <v>14</v>
      </c>
      <c r="B9" s="6">
        <v>44</v>
      </c>
      <c r="C9" s="6" t="s">
        <v>2</v>
      </c>
      <c r="D9" s="7" t="s">
        <v>15</v>
      </c>
      <c r="E9" s="29"/>
      <c r="F9" s="8">
        <f>Table1[[#This Row],[Est Qty]]*Table1[[#This Row],[Unit Cost]]</f>
        <v>0</v>
      </c>
    </row>
    <row r="10" spans="1:6" ht="12.75" x14ac:dyDescent="0.2">
      <c r="A10" s="6" t="s">
        <v>16</v>
      </c>
      <c r="B10" s="6">
        <v>2</v>
      </c>
      <c r="C10" s="6" t="s">
        <v>5</v>
      </c>
      <c r="D10" s="7" t="s">
        <v>17</v>
      </c>
      <c r="E10" s="29"/>
      <c r="F10" s="8">
        <f>Table1[[#This Row],[Est Qty]]*Table1[[#This Row],[Unit Cost]]</f>
        <v>0</v>
      </c>
    </row>
    <row r="11" spans="1:6" ht="25.5" x14ac:dyDescent="0.2">
      <c r="A11" s="6" t="s">
        <v>18</v>
      </c>
      <c r="B11" s="6">
        <v>3</v>
      </c>
      <c r="C11" s="6" t="s">
        <v>5</v>
      </c>
      <c r="D11" s="7" t="s">
        <v>19</v>
      </c>
      <c r="E11" s="29"/>
      <c r="F11" s="8">
        <f>Table1[[#This Row],[Est Qty]]*Table1[[#This Row],[Unit Cost]]</f>
        <v>0</v>
      </c>
    </row>
    <row r="12" spans="1:6" ht="12.75" x14ac:dyDescent="0.2">
      <c r="A12" s="6" t="s">
        <v>235</v>
      </c>
      <c r="B12" s="6">
        <v>1</v>
      </c>
      <c r="C12" s="6" t="s">
        <v>5</v>
      </c>
      <c r="D12" s="7" t="s">
        <v>236</v>
      </c>
      <c r="E12" s="29"/>
      <c r="F12" s="8">
        <f>Table1[[#This Row],[Est Qty]]*Table1[[#This Row],[Unit Cost]]</f>
        <v>0</v>
      </c>
    </row>
    <row r="13" spans="1:6" ht="12.75" x14ac:dyDescent="0.2">
      <c r="A13" s="6" t="s">
        <v>20</v>
      </c>
      <c r="B13" s="6">
        <v>800</v>
      </c>
      <c r="C13" s="6" t="s">
        <v>22</v>
      </c>
      <c r="D13" s="7" t="s">
        <v>21</v>
      </c>
      <c r="E13" s="29"/>
      <c r="F13" s="8">
        <f>Table1[[#This Row],[Est Qty]]*Table1[[#This Row],[Unit Cost]]</f>
        <v>0</v>
      </c>
    </row>
    <row r="14" spans="1:6" ht="12.75" x14ac:dyDescent="0.2">
      <c r="A14" s="6" t="s">
        <v>23</v>
      </c>
      <c r="B14" s="6">
        <v>1</v>
      </c>
      <c r="C14" s="6" t="s">
        <v>5</v>
      </c>
      <c r="D14" s="7" t="s">
        <v>24</v>
      </c>
      <c r="E14" s="29"/>
      <c r="F14" s="8">
        <f>Table1[[#This Row],[Est Qty]]*Table1[[#This Row],[Unit Cost]]</f>
        <v>0</v>
      </c>
    </row>
    <row r="15" spans="1:6" ht="12.75" x14ac:dyDescent="0.2">
      <c r="A15" s="6" t="s">
        <v>25</v>
      </c>
      <c r="B15" s="6">
        <v>2</v>
      </c>
      <c r="C15" s="6" t="s">
        <v>5</v>
      </c>
      <c r="D15" s="7" t="s">
        <v>26</v>
      </c>
      <c r="E15" s="29"/>
      <c r="F15" s="8">
        <f>Table1[[#This Row],[Est Qty]]*Table1[[#This Row],[Unit Cost]]</f>
        <v>0</v>
      </c>
    </row>
    <row r="16" spans="1:6" ht="12.75" x14ac:dyDescent="0.2">
      <c r="A16" s="6" t="s">
        <v>27</v>
      </c>
      <c r="B16" s="6">
        <v>5</v>
      </c>
      <c r="C16" s="6" t="s">
        <v>5</v>
      </c>
      <c r="D16" s="7" t="s">
        <v>28</v>
      </c>
      <c r="E16" s="29"/>
      <c r="F16" s="8">
        <f>Table1[[#This Row],[Est Qty]]*Table1[[#This Row],[Unit Cost]]</f>
        <v>0</v>
      </c>
    </row>
    <row r="17" spans="1:6" ht="12.75" x14ac:dyDescent="0.2">
      <c r="A17" s="6" t="s">
        <v>29</v>
      </c>
      <c r="B17" s="6">
        <v>12</v>
      </c>
      <c r="C17" s="6" t="s">
        <v>5</v>
      </c>
      <c r="D17" s="7" t="s">
        <v>30</v>
      </c>
      <c r="E17" s="29"/>
      <c r="F17" s="8">
        <f>Table1[[#This Row],[Est Qty]]*Table1[[#This Row],[Unit Cost]]</f>
        <v>0</v>
      </c>
    </row>
    <row r="18" spans="1:6" ht="12.75" x14ac:dyDescent="0.2">
      <c r="A18" s="6" t="s">
        <v>71</v>
      </c>
      <c r="B18" s="6">
        <v>11</v>
      </c>
      <c r="C18" s="6" t="s">
        <v>5</v>
      </c>
      <c r="D18" s="7" t="s">
        <v>72</v>
      </c>
      <c r="E18" s="29"/>
      <c r="F18" s="8">
        <f>Table1[[#This Row],[Est Qty]]*Table1[[#This Row],[Unit Cost]]</f>
        <v>0</v>
      </c>
    </row>
    <row r="19" spans="1:6" ht="12.75" x14ac:dyDescent="0.2">
      <c r="A19" s="6" t="s">
        <v>73</v>
      </c>
      <c r="B19" s="6">
        <v>8</v>
      </c>
      <c r="C19" s="6" t="s">
        <v>5</v>
      </c>
      <c r="D19" s="7" t="s">
        <v>74</v>
      </c>
      <c r="E19" s="29"/>
      <c r="F19" s="8">
        <f>Table1[[#This Row],[Est Qty]]*Table1[[#This Row],[Unit Cost]]</f>
        <v>0</v>
      </c>
    </row>
    <row r="20" spans="1:6" ht="12.75" x14ac:dyDescent="0.2">
      <c r="A20" s="6" t="s">
        <v>31</v>
      </c>
      <c r="B20" s="6">
        <v>2</v>
      </c>
      <c r="C20" s="6" t="s">
        <v>5</v>
      </c>
      <c r="D20" s="7" t="s">
        <v>32</v>
      </c>
      <c r="E20" s="29"/>
      <c r="F20" s="8">
        <f>Table1[[#This Row],[Est Qty]]*Table1[[#This Row],[Unit Cost]]</f>
        <v>0</v>
      </c>
    </row>
    <row r="21" spans="1:6" ht="12.75" x14ac:dyDescent="0.2">
      <c r="A21" s="6" t="s">
        <v>33</v>
      </c>
      <c r="B21" s="6">
        <v>2</v>
      </c>
      <c r="C21" s="6" t="s">
        <v>5</v>
      </c>
      <c r="D21" s="7" t="s">
        <v>34</v>
      </c>
      <c r="E21" s="29"/>
      <c r="F21" s="8">
        <f>Table1[[#This Row],[Est Qty]]*Table1[[#This Row],[Unit Cost]]</f>
        <v>0</v>
      </c>
    </row>
    <row r="22" spans="1:6" ht="12.75" x14ac:dyDescent="0.2">
      <c r="A22" s="6" t="s">
        <v>35</v>
      </c>
      <c r="B22" s="6">
        <v>2</v>
      </c>
      <c r="C22" s="6" t="s">
        <v>5</v>
      </c>
      <c r="D22" s="7" t="s">
        <v>36</v>
      </c>
      <c r="E22" s="29"/>
      <c r="F22" s="8">
        <f>Table1[[#This Row],[Est Qty]]*Table1[[#This Row],[Unit Cost]]</f>
        <v>0</v>
      </c>
    </row>
    <row r="23" spans="1:6" ht="12.75" x14ac:dyDescent="0.2">
      <c r="A23" s="6" t="s">
        <v>37</v>
      </c>
      <c r="B23" s="6">
        <v>1</v>
      </c>
      <c r="C23" s="6" t="s">
        <v>5</v>
      </c>
      <c r="D23" s="7" t="s">
        <v>38</v>
      </c>
      <c r="E23" s="29"/>
      <c r="F23" s="8">
        <f>Table1[[#This Row],[Est Qty]]*Table1[[#This Row],[Unit Cost]]</f>
        <v>0</v>
      </c>
    </row>
    <row r="24" spans="1:6" ht="12.75" x14ac:dyDescent="0.2">
      <c r="A24" s="6" t="s">
        <v>39</v>
      </c>
      <c r="B24" s="6">
        <v>19</v>
      </c>
      <c r="C24" s="6" t="s">
        <v>5</v>
      </c>
      <c r="D24" s="7" t="s">
        <v>40</v>
      </c>
      <c r="E24" s="29"/>
      <c r="F24" s="8">
        <f>Table1[[#This Row],[Est Qty]]*Table1[[#This Row],[Unit Cost]]</f>
        <v>0</v>
      </c>
    </row>
    <row r="25" spans="1:6" ht="12.75" x14ac:dyDescent="0.2">
      <c r="A25" s="6" t="s">
        <v>41</v>
      </c>
      <c r="B25" s="6">
        <v>4</v>
      </c>
      <c r="C25" s="6" t="s">
        <v>5</v>
      </c>
      <c r="D25" s="7" t="s">
        <v>42</v>
      </c>
      <c r="E25" s="29"/>
      <c r="F25" s="8">
        <f>Table1[[#This Row],[Est Qty]]*Table1[[#This Row],[Unit Cost]]</f>
        <v>0</v>
      </c>
    </row>
    <row r="26" spans="1:6" ht="12.75" x14ac:dyDescent="0.2">
      <c r="A26" s="6" t="s">
        <v>43</v>
      </c>
      <c r="B26" s="6">
        <v>8</v>
      </c>
      <c r="C26" s="6" t="s">
        <v>5</v>
      </c>
      <c r="D26" s="7" t="s">
        <v>44</v>
      </c>
      <c r="E26" s="29"/>
      <c r="F26" s="8">
        <f>Table1[[#This Row],[Est Qty]]*Table1[[#This Row],[Unit Cost]]</f>
        <v>0</v>
      </c>
    </row>
    <row r="27" spans="1:6" ht="25.5" x14ac:dyDescent="0.2">
      <c r="A27" s="6" t="s">
        <v>45</v>
      </c>
      <c r="B27" s="6">
        <v>4</v>
      </c>
      <c r="C27" s="6" t="s">
        <v>5</v>
      </c>
      <c r="D27" s="7" t="s">
        <v>46</v>
      </c>
      <c r="E27" s="29"/>
      <c r="F27" s="8">
        <f>Table1[[#This Row],[Est Qty]]*Table1[[#This Row],[Unit Cost]]</f>
        <v>0</v>
      </c>
    </row>
    <row r="28" spans="1:6" ht="12.75" x14ac:dyDescent="0.2">
      <c r="A28" s="6" t="s">
        <v>47</v>
      </c>
      <c r="B28" s="6">
        <v>4</v>
      </c>
      <c r="C28" s="6" t="s">
        <v>5</v>
      </c>
      <c r="D28" s="7" t="s">
        <v>48</v>
      </c>
      <c r="E28" s="29"/>
      <c r="F28" s="8">
        <f>Table1[[#This Row],[Est Qty]]*Table1[[#This Row],[Unit Cost]]</f>
        <v>0</v>
      </c>
    </row>
    <row r="29" spans="1:6" ht="12.75" x14ac:dyDescent="0.2">
      <c r="A29" s="6" t="s">
        <v>49</v>
      </c>
      <c r="B29" s="6">
        <v>2</v>
      </c>
      <c r="C29" s="6" t="s">
        <v>5</v>
      </c>
      <c r="D29" s="7" t="s">
        <v>50</v>
      </c>
      <c r="E29" s="29"/>
      <c r="F29" s="8">
        <f>Table1[[#This Row],[Est Qty]]*Table1[[#This Row],[Unit Cost]]</f>
        <v>0</v>
      </c>
    </row>
    <row r="30" spans="1:6" ht="12.75" x14ac:dyDescent="0.2">
      <c r="A30" s="6" t="s">
        <v>51</v>
      </c>
      <c r="B30" s="6">
        <v>2</v>
      </c>
      <c r="C30" s="6" t="s">
        <v>5</v>
      </c>
      <c r="D30" s="7" t="s">
        <v>52</v>
      </c>
      <c r="E30" s="29"/>
      <c r="F30" s="8">
        <f>Table1[[#This Row],[Est Qty]]*Table1[[#This Row],[Unit Cost]]</f>
        <v>0</v>
      </c>
    </row>
    <row r="31" spans="1:6" ht="12.75" x14ac:dyDescent="0.2">
      <c r="A31" s="6" t="s">
        <v>53</v>
      </c>
      <c r="B31" s="6">
        <v>2</v>
      </c>
      <c r="C31" s="6" t="s">
        <v>5</v>
      </c>
      <c r="D31" s="7" t="s">
        <v>54</v>
      </c>
      <c r="E31" s="29"/>
      <c r="F31" s="8">
        <f>Table1[[#This Row],[Est Qty]]*Table1[[#This Row],[Unit Cost]]</f>
        <v>0</v>
      </c>
    </row>
    <row r="32" spans="1:6" ht="12.75" x14ac:dyDescent="0.2">
      <c r="A32" s="6" t="s">
        <v>55</v>
      </c>
      <c r="B32" s="6">
        <v>2</v>
      </c>
      <c r="C32" s="6" t="s">
        <v>5</v>
      </c>
      <c r="D32" s="7" t="s">
        <v>56</v>
      </c>
      <c r="E32" s="29"/>
      <c r="F32" s="8">
        <f>Table1[[#This Row],[Est Qty]]*Table1[[#This Row],[Unit Cost]]</f>
        <v>0</v>
      </c>
    </row>
    <row r="33" spans="1:6" ht="12.75" x14ac:dyDescent="0.2">
      <c r="A33" s="6" t="s">
        <v>57</v>
      </c>
      <c r="B33" s="6">
        <v>2</v>
      </c>
      <c r="C33" s="6" t="s">
        <v>5</v>
      </c>
      <c r="D33" s="7" t="s">
        <v>58</v>
      </c>
      <c r="E33" s="29"/>
      <c r="F33" s="8">
        <f>Table1[[#This Row],[Est Qty]]*Table1[[#This Row],[Unit Cost]]</f>
        <v>0</v>
      </c>
    </row>
    <row r="34" spans="1:6" ht="12.75" x14ac:dyDescent="0.2">
      <c r="A34" s="6" t="s">
        <v>59</v>
      </c>
      <c r="B34" s="6">
        <v>4</v>
      </c>
      <c r="C34" s="6" t="s">
        <v>5</v>
      </c>
      <c r="D34" s="7" t="s">
        <v>60</v>
      </c>
      <c r="E34" s="29"/>
      <c r="F34" s="8">
        <f>Table1[[#This Row],[Est Qty]]*Table1[[#This Row],[Unit Cost]]</f>
        <v>0</v>
      </c>
    </row>
    <row r="35" spans="1:6" ht="12.75" x14ac:dyDescent="0.2">
      <c r="A35" s="6" t="s">
        <v>61</v>
      </c>
      <c r="B35" s="6">
        <v>2</v>
      </c>
      <c r="C35" s="6" t="s">
        <v>5</v>
      </c>
      <c r="D35" s="7" t="s">
        <v>62</v>
      </c>
      <c r="E35" s="29"/>
      <c r="F35" s="8">
        <f>Table1[[#This Row],[Est Qty]]*Table1[[#This Row],[Unit Cost]]</f>
        <v>0</v>
      </c>
    </row>
    <row r="36" spans="1:6" ht="12.75" x14ac:dyDescent="0.2">
      <c r="A36" s="6" t="s">
        <v>63</v>
      </c>
      <c r="B36" s="6">
        <v>2</v>
      </c>
      <c r="C36" s="6" t="s">
        <v>5</v>
      </c>
      <c r="D36" s="7" t="s">
        <v>64</v>
      </c>
      <c r="E36" s="29"/>
      <c r="F36" s="8">
        <f>Table1[[#This Row],[Est Qty]]*Table1[[#This Row],[Unit Cost]]</f>
        <v>0</v>
      </c>
    </row>
    <row r="37" spans="1:6" ht="25.5" x14ac:dyDescent="0.2">
      <c r="A37" s="6" t="s">
        <v>65</v>
      </c>
      <c r="B37" s="6">
        <v>2</v>
      </c>
      <c r="C37" s="6" t="s">
        <v>5</v>
      </c>
      <c r="D37" s="7" t="s">
        <v>66</v>
      </c>
      <c r="E37" s="29"/>
      <c r="F37" s="8">
        <f>Table1[[#This Row],[Est Qty]]*Table1[[#This Row],[Unit Cost]]</f>
        <v>0</v>
      </c>
    </row>
    <row r="38" spans="1:6" ht="12.75" x14ac:dyDescent="0.2">
      <c r="A38" s="6" t="s">
        <v>67</v>
      </c>
      <c r="B38" s="6">
        <v>8</v>
      </c>
      <c r="C38" s="6" t="s">
        <v>5</v>
      </c>
      <c r="D38" s="7" t="s">
        <v>68</v>
      </c>
      <c r="E38" s="29"/>
      <c r="F38" s="8">
        <f>Table1[[#This Row],[Est Qty]]*Table1[[#This Row],[Unit Cost]]</f>
        <v>0</v>
      </c>
    </row>
    <row r="39" spans="1:6" ht="12.75" x14ac:dyDescent="0.2">
      <c r="A39" s="6" t="s">
        <v>69</v>
      </c>
      <c r="B39" s="6">
        <v>2</v>
      </c>
      <c r="C39" s="6" t="s">
        <v>5</v>
      </c>
      <c r="D39" s="7" t="s">
        <v>70</v>
      </c>
      <c r="E39" s="29"/>
      <c r="F39" s="8">
        <f>Table1[[#This Row],[Est Qty]]*Table1[[#This Row],[Unit Cost]]</f>
        <v>0</v>
      </c>
    </row>
    <row r="40" spans="1:6" ht="12.75" x14ac:dyDescent="0.2">
      <c r="A40" s="6" t="s">
        <v>78</v>
      </c>
      <c r="B40" s="6">
        <v>715</v>
      </c>
      <c r="C40" s="6" t="s">
        <v>77</v>
      </c>
      <c r="D40" s="7" t="s">
        <v>79</v>
      </c>
      <c r="E40" s="29"/>
      <c r="F40" s="8">
        <f>Table1[[#This Row],[Est Qty]]*Table1[[#This Row],[Unit Cost]]</f>
        <v>0</v>
      </c>
    </row>
    <row r="41" spans="1:6" ht="12.75" x14ac:dyDescent="0.2">
      <c r="A41" s="6" t="s">
        <v>80</v>
      </c>
      <c r="B41" s="6">
        <v>390</v>
      </c>
      <c r="C41" s="6" t="s">
        <v>77</v>
      </c>
      <c r="D41" s="7" t="s">
        <v>81</v>
      </c>
      <c r="E41" s="29"/>
      <c r="F41" s="8">
        <f>Table1[[#This Row],[Est Qty]]*Table1[[#This Row],[Unit Cost]]</f>
        <v>0</v>
      </c>
    </row>
    <row r="42" spans="1:6" ht="12.75" x14ac:dyDescent="0.2">
      <c r="A42" s="6" t="s">
        <v>75</v>
      </c>
      <c r="B42" s="6">
        <v>785</v>
      </c>
      <c r="C42" s="6" t="s">
        <v>77</v>
      </c>
      <c r="D42" s="7" t="s">
        <v>76</v>
      </c>
      <c r="E42" s="29"/>
      <c r="F42" s="8">
        <f>Table1[[#This Row],[Est Qty]]*Table1[[#This Row],[Unit Cost]]</f>
        <v>0</v>
      </c>
    </row>
    <row r="43" spans="1:6" ht="12.75" x14ac:dyDescent="0.2">
      <c r="A43" s="6" t="s">
        <v>89</v>
      </c>
      <c r="B43" s="6">
        <v>874</v>
      </c>
      <c r="C43" s="6" t="s">
        <v>77</v>
      </c>
      <c r="D43" s="7" t="s">
        <v>90</v>
      </c>
      <c r="E43" s="29"/>
      <c r="F43" s="8">
        <f>Table1[[#This Row],[Est Qty]]*Table1[[#This Row],[Unit Cost]]</f>
        <v>0</v>
      </c>
    </row>
    <row r="44" spans="1:6" ht="12.75" x14ac:dyDescent="0.2">
      <c r="A44" s="6" t="s">
        <v>91</v>
      </c>
      <c r="B44" s="6">
        <v>3277</v>
      </c>
      <c r="C44" s="6" t="s">
        <v>77</v>
      </c>
      <c r="D44" s="7" t="s">
        <v>92</v>
      </c>
      <c r="E44" s="29"/>
      <c r="F44" s="8">
        <f>Table1[[#This Row],[Est Qty]]*Table1[[#This Row],[Unit Cost]]</f>
        <v>0</v>
      </c>
    </row>
    <row r="45" spans="1:6" ht="12.75" x14ac:dyDescent="0.2">
      <c r="A45" s="6" t="s">
        <v>82</v>
      </c>
      <c r="B45" s="31">
        <v>4560</v>
      </c>
      <c r="C45" s="6" t="s">
        <v>77</v>
      </c>
      <c r="D45" s="7" t="s">
        <v>243</v>
      </c>
      <c r="E45" s="29"/>
      <c r="F45" s="8">
        <f>Table1[[#This Row],[Est Qty]]*Table1[[#This Row],[Unit Cost]]</f>
        <v>0</v>
      </c>
    </row>
    <row r="46" spans="1:6" ht="12.75" x14ac:dyDescent="0.2">
      <c r="A46" s="6" t="s">
        <v>83</v>
      </c>
      <c r="B46" s="6">
        <v>1511</v>
      </c>
      <c r="C46" s="6" t="s">
        <v>77</v>
      </c>
      <c r="D46" s="7" t="s">
        <v>84</v>
      </c>
      <c r="E46" s="29"/>
      <c r="F46" s="8">
        <f>Table1[[#This Row],[Est Qty]]*Table1[[#This Row],[Unit Cost]]</f>
        <v>0</v>
      </c>
    </row>
    <row r="47" spans="1:6" ht="12.75" x14ac:dyDescent="0.2">
      <c r="A47" s="6" t="s">
        <v>85</v>
      </c>
      <c r="B47" s="6">
        <v>468</v>
      </c>
      <c r="C47" s="6" t="s">
        <v>77</v>
      </c>
      <c r="D47" s="7" t="s">
        <v>86</v>
      </c>
      <c r="E47" s="29"/>
      <c r="F47" s="8">
        <f>Table1[[#This Row],[Est Qty]]*Table1[[#This Row],[Unit Cost]]</f>
        <v>0</v>
      </c>
    </row>
    <row r="48" spans="1:6" ht="12.75" x14ac:dyDescent="0.2">
      <c r="A48" s="6" t="s">
        <v>87</v>
      </c>
      <c r="B48" s="6">
        <v>1302</v>
      </c>
      <c r="C48" s="6" t="s">
        <v>77</v>
      </c>
      <c r="D48" s="7" t="s">
        <v>88</v>
      </c>
      <c r="E48" s="29"/>
      <c r="F48" s="8">
        <f>Table1[[#This Row],[Est Qty]]*Table1[[#This Row],[Unit Cost]]</f>
        <v>0</v>
      </c>
    </row>
    <row r="49" spans="1:6" ht="12.75" x14ac:dyDescent="0.2">
      <c r="A49" s="6" t="s">
        <v>244</v>
      </c>
      <c r="B49" s="31">
        <v>1520</v>
      </c>
      <c r="C49" s="6" t="s">
        <v>77</v>
      </c>
      <c r="D49" s="7" t="s">
        <v>245</v>
      </c>
      <c r="E49" s="29"/>
      <c r="F49" s="8">
        <f>Table1[[#This Row],[Est Qty]]*Table1[[#This Row],[Unit Cost]]</f>
        <v>0</v>
      </c>
    </row>
    <row r="50" spans="1:6" ht="12.75" x14ac:dyDescent="0.2">
      <c r="A50" s="6" t="s">
        <v>103</v>
      </c>
      <c r="B50" s="6">
        <v>2</v>
      </c>
      <c r="C50" s="6" t="s">
        <v>5</v>
      </c>
      <c r="D50" s="7" t="s">
        <v>104</v>
      </c>
      <c r="E50" s="29"/>
      <c r="F50" s="8">
        <f>Table1[[#This Row],[Est Qty]]*Table1[[#This Row],[Unit Cost]]</f>
        <v>0</v>
      </c>
    </row>
    <row r="51" spans="1:6" ht="12.75" x14ac:dyDescent="0.2">
      <c r="A51" s="6" t="s">
        <v>105</v>
      </c>
      <c r="B51" s="6">
        <v>13</v>
      </c>
      <c r="C51" s="6" t="s">
        <v>5</v>
      </c>
      <c r="D51" s="7" t="s">
        <v>106</v>
      </c>
      <c r="E51" s="29"/>
      <c r="F51" s="8">
        <f>Table1[[#This Row],[Est Qty]]*Table1[[#This Row],[Unit Cost]]</f>
        <v>0</v>
      </c>
    </row>
    <row r="52" spans="1:6" ht="12.75" x14ac:dyDescent="0.2">
      <c r="A52" s="6" t="s">
        <v>93</v>
      </c>
      <c r="B52" s="6">
        <v>24</v>
      </c>
      <c r="C52" s="6" t="s">
        <v>5</v>
      </c>
      <c r="D52" s="7" t="s">
        <v>94</v>
      </c>
      <c r="E52" s="29"/>
      <c r="F52" s="8">
        <f>Table1[[#This Row],[Est Qty]]*Table1[[#This Row],[Unit Cost]]</f>
        <v>0</v>
      </c>
    </row>
    <row r="53" spans="1:6" ht="12.75" x14ac:dyDescent="0.2">
      <c r="A53" s="6" t="s">
        <v>95</v>
      </c>
      <c r="B53" s="6">
        <v>75</v>
      </c>
      <c r="C53" s="6" t="s">
        <v>77</v>
      </c>
      <c r="D53" s="7" t="s">
        <v>96</v>
      </c>
      <c r="E53" s="29"/>
      <c r="F53" s="8">
        <f>Table1[[#This Row],[Est Qty]]*Table1[[#This Row],[Unit Cost]]</f>
        <v>0</v>
      </c>
    </row>
    <row r="54" spans="1:6" ht="12.75" x14ac:dyDescent="0.2">
      <c r="A54" s="6" t="s">
        <v>97</v>
      </c>
      <c r="B54" s="6">
        <v>1</v>
      </c>
      <c r="C54" s="6" t="s">
        <v>5</v>
      </c>
      <c r="D54" s="7" t="s">
        <v>98</v>
      </c>
      <c r="E54" s="29"/>
      <c r="F54" s="8">
        <f>Table1[[#This Row],[Est Qty]]*Table1[[#This Row],[Unit Cost]]</f>
        <v>0</v>
      </c>
    </row>
    <row r="55" spans="1:6" ht="12.75" x14ac:dyDescent="0.2">
      <c r="A55" s="6" t="s">
        <v>99</v>
      </c>
      <c r="B55" s="6">
        <v>4</v>
      </c>
      <c r="C55" s="6" t="s">
        <v>5</v>
      </c>
      <c r="D55" s="7" t="s">
        <v>100</v>
      </c>
      <c r="E55" s="29"/>
      <c r="F55" s="8">
        <f>Table1[[#This Row],[Est Qty]]*Table1[[#This Row],[Unit Cost]]</f>
        <v>0</v>
      </c>
    </row>
    <row r="56" spans="1:6" ht="12.75" x14ac:dyDescent="0.2">
      <c r="A56" s="6" t="s">
        <v>101</v>
      </c>
      <c r="B56" s="6">
        <v>4</v>
      </c>
      <c r="C56" s="6" t="s">
        <v>5</v>
      </c>
      <c r="D56" s="7" t="s">
        <v>102</v>
      </c>
      <c r="E56" s="29"/>
      <c r="F56" s="8">
        <f>Table1[[#This Row],[Est Qty]]*Table1[[#This Row],[Unit Cost]]</f>
        <v>0</v>
      </c>
    </row>
    <row r="57" spans="1:6" ht="25.5" x14ac:dyDescent="0.2">
      <c r="A57" s="6" t="s">
        <v>126</v>
      </c>
      <c r="B57" s="6">
        <v>1</v>
      </c>
      <c r="C57" s="6" t="s">
        <v>109</v>
      </c>
      <c r="D57" s="7" t="s">
        <v>127</v>
      </c>
      <c r="E57" s="29"/>
      <c r="F57" s="8">
        <f>Table1[[#This Row],[Est Qty]]*Table1[[#This Row],[Unit Cost]]</f>
        <v>0</v>
      </c>
    </row>
    <row r="58" spans="1:6" ht="25.5" x14ac:dyDescent="0.2">
      <c r="A58" s="6" t="s">
        <v>107</v>
      </c>
      <c r="B58" s="6">
        <v>1</v>
      </c>
      <c r="C58" s="6" t="s">
        <v>109</v>
      </c>
      <c r="D58" s="7" t="s">
        <v>108</v>
      </c>
      <c r="E58" s="29"/>
      <c r="F58" s="8">
        <f>Table1[[#This Row],[Est Qty]]*Table1[[#This Row],[Unit Cost]]</f>
        <v>0</v>
      </c>
    </row>
    <row r="59" spans="1:6" ht="25.5" x14ac:dyDescent="0.2">
      <c r="A59" s="6" t="s">
        <v>112</v>
      </c>
      <c r="B59" s="6">
        <v>1</v>
      </c>
      <c r="C59" s="6" t="s">
        <v>109</v>
      </c>
      <c r="D59" s="7" t="s">
        <v>113</v>
      </c>
      <c r="E59" s="29"/>
      <c r="F59" s="8">
        <f>Table1[[#This Row],[Est Qty]]*Table1[[#This Row],[Unit Cost]]</f>
        <v>0</v>
      </c>
    </row>
    <row r="60" spans="1:6" ht="25.5" x14ac:dyDescent="0.2">
      <c r="A60" s="6" t="s">
        <v>114</v>
      </c>
      <c r="B60" s="6">
        <v>1</v>
      </c>
      <c r="C60" s="6" t="s">
        <v>109</v>
      </c>
      <c r="D60" s="7" t="s">
        <v>115</v>
      </c>
      <c r="E60" s="29"/>
      <c r="F60" s="8">
        <f>Table1[[#This Row],[Est Qty]]*Table1[[#This Row],[Unit Cost]]</f>
        <v>0</v>
      </c>
    </row>
    <row r="61" spans="1:6" ht="12.75" x14ac:dyDescent="0.2">
      <c r="A61" s="6" t="s">
        <v>116</v>
      </c>
      <c r="B61" s="6">
        <v>1</v>
      </c>
      <c r="C61" s="6" t="s">
        <v>109</v>
      </c>
      <c r="D61" s="7" t="s">
        <v>117</v>
      </c>
      <c r="E61" s="29"/>
      <c r="F61" s="8">
        <f>Table1[[#This Row],[Est Qty]]*Table1[[#This Row],[Unit Cost]]</f>
        <v>0</v>
      </c>
    </row>
    <row r="62" spans="1:6" ht="25.5" x14ac:dyDescent="0.2">
      <c r="A62" s="6" t="s">
        <v>118</v>
      </c>
      <c r="B62" s="6">
        <v>1</v>
      </c>
      <c r="C62" s="6" t="s">
        <v>109</v>
      </c>
      <c r="D62" s="7" t="s">
        <v>119</v>
      </c>
      <c r="E62" s="29"/>
      <c r="F62" s="8">
        <f>Table1[[#This Row],[Est Qty]]*Table1[[#This Row],[Unit Cost]]</f>
        <v>0</v>
      </c>
    </row>
    <row r="63" spans="1:6" ht="25.5" x14ac:dyDescent="0.2">
      <c r="A63" s="6" t="s">
        <v>120</v>
      </c>
      <c r="B63" s="6">
        <v>1</v>
      </c>
      <c r="C63" s="6" t="s">
        <v>109</v>
      </c>
      <c r="D63" s="7" t="s">
        <v>121</v>
      </c>
      <c r="E63" s="29"/>
      <c r="F63" s="8">
        <f>Table1[[#This Row],[Est Qty]]*Table1[[#This Row],[Unit Cost]]</f>
        <v>0</v>
      </c>
    </row>
    <row r="64" spans="1:6" ht="25.5" x14ac:dyDescent="0.2">
      <c r="A64" s="6" t="s">
        <v>122</v>
      </c>
      <c r="B64" s="6">
        <v>1</v>
      </c>
      <c r="C64" s="6" t="s">
        <v>109</v>
      </c>
      <c r="D64" s="7" t="s">
        <v>123</v>
      </c>
      <c r="E64" s="29"/>
      <c r="F64" s="8">
        <f>Table1[[#This Row],[Est Qty]]*Table1[[#This Row],[Unit Cost]]</f>
        <v>0</v>
      </c>
    </row>
    <row r="65" spans="1:6" ht="25.5" x14ac:dyDescent="0.2">
      <c r="A65" s="6" t="s">
        <v>124</v>
      </c>
      <c r="B65" s="6">
        <v>1</v>
      </c>
      <c r="C65" s="6" t="s">
        <v>109</v>
      </c>
      <c r="D65" s="7" t="s">
        <v>125</v>
      </c>
      <c r="E65" s="29"/>
      <c r="F65" s="8">
        <f>Table1[[#This Row],[Est Qty]]*Table1[[#This Row],[Unit Cost]]</f>
        <v>0</v>
      </c>
    </row>
    <row r="66" spans="1:6" ht="25.5" x14ac:dyDescent="0.2">
      <c r="A66" s="6" t="s">
        <v>246</v>
      </c>
      <c r="B66" s="6">
        <v>1</v>
      </c>
      <c r="C66" s="6" t="s">
        <v>109</v>
      </c>
      <c r="D66" s="7" t="s">
        <v>247</v>
      </c>
      <c r="E66" s="29"/>
      <c r="F66" s="8">
        <f>Table1[[#This Row],[Est Qty]]*Table1[[#This Row],[Unit Cost]]</f>
        <v>0</v>
      </c>
    </row>
    <row r="67" spans="1:6" ht="12.75" x14ac:dyDescent="0.2">
      <c r="A67" s="6" t="s">
        <v>128</v>
      </c>
      <c r="B67" s="6">
        <v>1</v>
      </c>
      <c r="C67" s="6" t="s">
        <v>130</v>
      </c>
      <c r="D67" s="7" t="s">
        <v>129</v>
      </c>
      <c r="E67" s="29"/>
      <c r="F67" s="8">
        <f>Table1[[#This Row],[Est Qty]]*Table1[[#This Row],[Unit Cost]]</f>
        <v>0</v>
      </c>
    </row>
    <row r="68" spans="1:6" ht="12.75" x14ac:dyDescent="0.2">
      <c r="A68" s="6" t="s">
        <v>131</v>
      </c>
      <c r="B68" s="6">
        <v>1</v>
      </c>
      <c r="C68" s="6" t="s">
        <v>130</v>
      </c>
      <c r="D68" s="7" t="s">
        <v>132</v>
      </c>
      <c r="E68" s="29"/>
      <c r="F68" s="8">
        <f>Table1[[#This Row],[Est Qty]]*Table1[[#This Row],[Unit Cost]]</f>
        <v>0</v>
      </c>
    </row>
    <row r="69" spans="1:6" ht="12.75" x14ac:dyDescent="0.2">
      <c r="A69" s="6" t="s">
        <v>133</v>
      </c>
      <c r="B69" s="31">
        <v>890</v>
      </c>
      <c r="C69" s="6" t="s">
        <v>22</v>
      </c>
      <c r="D69" s="7" t="s">
        <v>134</v>
      </c>
      <c r="E69" s="29"/>
      <c r="F69" s="8">
        <f>Table1[[#This Row],[Est Qty]]*Table1[[#This Row],[Unit Cost]]</f>
        <v>0</v>
      </c>
    </row>
    <row r="70" spans="1:6" ht="12.75" x14ac:dyDescent="0.2">
      <c r="A70" s="6" t="s">
        <v>135</v>
      </c>
      <c r="B70" s="6">
        <v>230</v>
      </c>
      <c r="C70" s="6" t="s">
        <v>137</v>
      </c>
      <c r="D70" s="7" t="s">
        <v>136</v>
      </c>
      <c r="E70" s="29"/>
      <c r="F70" s="8">
        <f>Table1[[#This Row],[Est Qty]]*Table1[[#This Row],[Unit Cost]]</f>
        <v>0</v>
      </c>
    </row>
    <row r="71" spans="1:6" ht="12.75" x14ac:dyDescent="0.2">
      <c r="A71" s="6" t="s">
        <v>138</v>
      </c>
      <c r="B71" s="6">
        <v>545</v>
      </c>
      <c r="C71" s="6" t="s">
        <v>137</v>
      </c>
      <c r="D71" s="7" t="s">
        <v>139</v>
      </c>
      <c r="E71" s="29"/>
      <c r="F71" s="8">
        <f>Table1[[#This Row],[Est Qty]]*Table1[[#This Row],[Unit Cost]]</f>
        <v>0</v>
      </c>
    </row>
    <row r="72" spans="1:6" ht="12.75" x14ac:dyDescent="0.2">
      <c r="A72" s="6" t="s">
        <v>140</v>
      </c>
      <c r="B72" s="6">
        <v>15</v>
      </c>
      <c r="C72" s="6" t="s">
        <v>2</v>
      </c>
      <c r="D72" s="7" t="s">
        <v>141</v>
      </c>
      <c r="E72" s="29"/>
      <c r="F72" s="8">
        <f>Table1[[#This Row],[Est Qty]]*Table1[[#This Row],[Unit Cost]]</f>
        <v>0</v>
      </c>
    </row>
    <row r="73" spans="1:6" ht="12.75" x14ac:dyDescent="0.2">
      <c r="A73" s="6" t="s">
        <v>142</v>
      </c>
      <c r="B73" s="6">
        <v>12</v>
      </c>
      <c r="C73" s="6" t="s">
        <v>5</v>
      </c>
      <c r="D73" s="7" t="s">
        <v>143</v>
      </c>
      <c r="E73" s="29"/>
      <c r="F73" s="8">
        <f>Table1[[#This Row],[Est Qty]]*Table1[[#This Row],[Unit Cost]]</f>
        <v>0</v>
      </c>
    </row>
    <row r="74" spans="1:6" ht="12.75" x14ac:dyDescent="0.2">
      <c r="A74" s="6" t="s">
        <v>144</v>
      </c>
      <c r="B74" s="6">
        <v>74</v>
      </c>
      <c r="C74" s="6" t="s">
        <v>137</v>
      </c>
      <c r="D74" s="7" t="s">
        <v>145</v>
      </c>
      <c r="E74" s="29"/>
      <c r="F74" s="8">
        <f>Table1[[#This Row],[Est Qty]]*Table1[[#This Row],[Unit Cost]]</f>
        <v>0</v>
      </c>
    </row>
    <row r="75" spans="1:6" ht="12.75" x14ac:dyDescent="0.2">
      <c r="A75" s="6" t="s">
        <v>146</v>
      </c>
      <c r="B75" s="6">
        <v>5</v>
      </c>
      <c r="C75" s="6" t="s">
        <v>5</v>
      </c>
      <c r="D75" s="7" t="s">
        <v>147</v>
      </c>
      <c r="E75" s="29"/>
      <c r="F75" s="8">
        <f>Table1[[#This Row],[Est Qty]]*Table1[[#This Row],[Unit Cost]]</f>
        <v>0</v>
      </c>
    </row>
    <row r="76" spans="1:6" ht="12.75" x14ac:dyDescent="0.2">
      <c r="A76" s="6" t="s">
        <v>148</v>
      </c>
      <c r="B76" s="6">
        <v>4426</v>
      </c>
      <c r="C76" s="6" t="s">
        <v>137</v>
      </c>
      <c r="D76" s="7" t="s">
        <v>149</v>
      </c>
      <c r="E76" s="29"/>
      <c r="F76" s="8">
        <f>Table1[[#This Row],[Est Qty]]*Table1[[#This Row],[Unit Cost]]</f>
        <v>0</v>
      </c>
    </row>
    <row r="77" spans="1:6" ht="12.75" x14ac:dyDescent="0.2">
      <c r="A77" s="6" t="s">
        <v>150</v>
      </c>
      <c r="B77" s="6">
        <v>85</v>
      </c>
      <c r="C77" s="6" t="s">
        <v>2</v>
      </c>
      <c r="D77" s="7" t="s">
        <v>151</v>
      </c>
      <c r="E77" s="29"/>
      <c r="F77" s="8">
        <f>Table1[[#This Row],[Est Qty]]*Table1[[#This Row],[Unit Cost]]</f>
        <v>0</v>
      </c>
    </row>
    <row r="78" spans="1:6" ht="12.75" x14ac:dyDescent="0.2">
      <c r="A78" s="6" t="s">
        <v>152</v>
      </c>
      <c r="B78" s="6">
        <v>1366</v>
      </c>
      <c r="C78" s="6" t="s">
        <v>2</v>
      </c>
      <c r="D78" s="7" t="s">
        <v>153</v>
      </c>
      <c r="E78" s="29"/>
      <c r="F78" s="8">
        <f>Table1[[#This Row],[Est Qty]]*Table1[[#This Row],[Unit Cost]]</f>
        <v>0</v>
      </c>
    </row>
    <row r="79" spans="1:6" ht="12.75" x14ac:dyDescent="0.2">
      <c r="A79" s="6" t="s">
        <v>154</v>
      </c>
      <c r="B79" s="6">
        <v>19</v>
      </c>
      <c r="C79" s="6" t="s">
        <v>2</v>
      </c>
      <c r="D79" s="7" t="s">
        <v>155</v>
      </c>
      <c r="E79" s="29"/>
      <c r="F79" s="8">
        <f>Table1[[#This Row],[Est Qty]]*Table1[[#This Row],[Unit Cost]]</f>
        <v>0</v>
      </c>
    </row>
    <row r="80" spans="1:6" ht="12.75" x14ac:dyDescent="0.2">
      <c r="A80" s="6" t="s">
        <v>156</v>
      </c>
      <c r="B80" s="6">
        <v>1205</v>
      </c>
      <c r="C80" s="6" t="s">
        <v>2</v>
      </c>
      <c r="D80" s="7" t="s">
        <v>157</v>
      </c>
      <c r="E80" s="29"/>
      <c r="F80" s="8">
        <f>Table1[[#This Row],[Est Qty]]*Table1[[#This Row],[Unit Cost]]</f>
        <v>0</v>
      </c>
    </row>
    <row r="81" spans="1:6" ht="12.75" x14ac:dyDescent="0.2">
      <c r="A81" s="6" t="s">
        <v>158</v>
      </c>
      <c r="B81" s="6">
        <v>36</v>
      </c>
      <c r="C81" s="6" t="s">
        <v>2</v>
      </c>
      <c r="D81" s="7" t="s">
        <v>159</v>
      </c>
      <c r="E81" s="29"/>
      <c r="F81" s="8">
        <f>Table1[[#This Row],[Est Qty]]*Table1[[#This Row],[Unit Cost]]</f>
        <v>0</v>
      </c>
    </row>
    <row r="82" spans="1:6" ht="12.75" x14ac:dyDescent="0.2">
      <c r="A82" s="6" t="s">
        <v>160</v>
      </c>
      <c r="B82" s="6">
        <v>392</v>
      </c>
      <c r="C82" s="6" t="s">
        <v>137</v>
      </c>
      <c r="D82" s="7" t="s">
        <v>161</v>
      </c>
      <c r="E82" s="29"/>
      <c r="F82" s="8">
        <f>Table1[[#This Row],[Est Qty]]*Table1[[#This Row],[Unit Cost]]</f>
        <v>0</v>
      </c>
    </row>
    <row r="83" spans="1:6" ht="12.75" x14ac:dyDescent="0.2">
      <c r="A83" s="6" t="s">
        <v>162</v>
      </c>
      <c r="B83" s="6">
        <v>487</v>
      </c>
      <c r="C83" s="6" t="s">
        <v>5</v>
      </c>
      <c r="D83" s="7" t="s">
        <v>163</v>
      </c>
      <c r="E83" s="29"/>
      <c r="F83" s="8">
        <f>Table1[[#This Row],[Est Qty]]*Table1[[#This Row],[Unit Cost]]</f>
        <v>0</v>
      </c>
    </row>
    <row r="84" spans="1:6" ht="12.75" x14ac:dyDescent="0.2">
      <c r="A84" s="6" t="s">
        <v>164</v>
      </c>
      <c r="B84" s="6">
        <v>32</v>
      </c>
      <c r="C84" s="6" t="s">
        <v>5</v>
      </c>
      <c r="D84" s="7" t="s">
        <v>165</v>
      </c>
      <c r="E84" s="29"/>
      <c r="F84" s="8">
        <f>Table1[[#This Row],[Est Qty]]*Table1[[#This Row],[Unit Cost]]</f>
        <v>0</v>
      </c>
    </row>
    <row r="85" spans="1:6" ht="12.75" x14ac:dyDescent="0.2">
      <c r="A85" s="6" t="s">
        <v>166</v>
      </c>
      <c r="B85" s="6">
        <v>27</v>
      </c>
      <c r="C85" s="6" t="s">
        <v>5</v>
      </c>
      <c r="D85" s="7" t="s">
        <v>167</v>
      </c>
      <c r="E85" s="29"/>
      <c r="F85" s="8">
        <f>Table1[[#This Row],[Est Qty]]*Table1[[#This Row],[Unit Cost]]</f>
        <v>0</v>
      </c>
    </row>
    <row r="86" spans="1:6" ht="12.75" x14ac:dyDescent="0.2">
      <c r="A86" s="6" t="s">
        <v>168</v>
      </c>
      <c r="B86" s="6">
        <v>54</v>
      </c>
      <c r="C86" s="6" t="s">
        <v>2</v>
      </c>
      <c r="D86" s="7" t="s">
        <v>169</v>
      </c>
      <c r="E86" s="29"/>
      <c r="F86" s="8">
        <f>Table1[[#This Row],[Est Qty]]*Table1[[#This Row],[Unit Cost]]</f>
        <v>0</v>
      </c>
    </row>
    <row r="87" spans="1:6" ht="12.75" x14ac:dyDescent="0.2">
      <c r="A87" s="6" t="s">
        <v>237</v>
      </c>
      <c r="B87" s="6">
        <v>154</v>
      </c>
      <c r="C87" s="6" t="s">
        <v>22</v>
      </c>
      <c r="D87" s="7" t="s">
        <v>238</v>
      </c>
      <c r="E87" s="29"/>
      <c r="F87" s="8">
        <f>Table1[[#This Row],[Est Qty]]*Table1[[#This Row],[Unit Cost]]</f>
        <v>0</v>
      </c>
    </row>
    <row r="88" spans="1:6" ht="12.75" x14ac:dyDescent="0.2">
      <c r="A88" s="6" t="s">
        <v>231</v>
      </c>
      <c r="B88" s="6">
        <v>1</v>
      </c>
      <c r="C88" s="6" t="s">
        <v>130</v>
      </c>
      <c r="D88" s="7" t="s">
        <v>232</v>
      </c>
      <c r="E88" s="29"/>
      <c r="F88" s="8">
        <f>Table1[[#This Row],[Est Qty]]*Table1[[#This Row],[Unit Cost]]</f>
        <v>0</v>
      </c>
    </row>
    <row r="89" spans="1:6" ht="12.75" x14ac:dyDescent="0.2">
      <c r="A89" s="6" t="s">
        <v>172</v>
      </c>
      <c r="B89" s="6">
        <v>800</v>
      </c>
      <c r="C89" s="6" t="s">
        <v>22</v>
      </c>
      <c r="D89" s="7" t="s">
        <v>173</v>
      </c>
      <c r="E89" s="29"/>
      <c r="F89" s="8">
        <f>Table1[[#This Row],[Est Qty]]*Table1[[#This Row],[Unit Cost]]</f>
        <v>0</v>
      </c>
    </row>
    <row r="90" spans="1:6" ht="12.75" x14ac:dyDescent="0.2">
      <c r="A90" s="6" t="s">
        <v>174</v>
      </c>
      <c r="B90" s="6">
        <v>12</v>
      </c>
      <c r="C90" s="6" t="s">
        <v>176</v>
      </c>
      <c r="D90" s="7" t="s">
        <v>175</v>
      </c>
      <c r="E90" s="29"/>
      <c r="F90" s="8">
        <f>Table1[[#This Row],[Est Qty]]*Table1[[#This Row],[Unit Cost]]</f>
        <v>0</v>
      </c>
    </row>
    <row r="91" spans="1:6" ht="12.75" x14ac:dyDescent="0.2">
      <c r="A91" s="6" t="s">
        <v>230</v>
      </c>
      <c r="B91" s="6">
        <v>1602</v>
      </c>
      <c r="C91" s="6" t="s">
        <v>171</v>
      </c>
      <c r="D91" s="7" t="s">
        <v>170</v>
      </c>
      <c r="E91" s="29"/>
      <c r="F91" s="8">
        <f>Table1[[#This Row],[Est Qty]]*Table1[[#This Row],[Unit Cost]]</f>
        <v>0</v>
      </c>
    </row>
    <row r="92" spans="1:6" ht="12.75" x14ac:dyDescent="0.2">
      <c r="A92" s="6" t="s">
        <v>178</v>
      </c>
      <c r="B92" s="6">
        <v>229</v>
      </c>
      <c r="C92" s="6" t="s">
        <v>22</v>
      </c>
      <c r="D92" s="7" t="s">
        <v>179</v>
      </c>
      <c r="E92" s="29"/>
      <c r="F92" s="8">
        <f>Table1[[#This Row],[Est Qty]]*Table1[[#This Row],[Unit Cost]]</f>
        <v>0</v>
      </c>
    </row>
    <row r="93" spans="1:6" ht="12.75" x14ac:dyDescent="0.2">
      <c r="A93" s="6" t="s">
        <v>180</v>
      </c>
      <c r="B93" s="6">
        <v>229</v>
      </c>
      <c r="C93" s="6" t="s">
        <v>22</v>
      </c>
      <c r="D93" s="7" t="s">
        <v>181</v>
      </c>
      <c r="E93" s="29"/>
      <c r="F93" s="8">
        <f>Table1[[#This Row],[Est Qty]]*Table1[[#This Row],[Unit Cost]]</f>
        <v>0</v>
      </c>
    </row>
    <row r="94" spans="1:6" ht="12.75" x14ac:dyDescent="0.2">
      <c r="A94" s="6" t="s">
        <v>182</v>
      </c>
      <c r="B94" s="6">
        <v>1662</v>
      </c>
      <c r="C94" s="6" t="s">
        <v>22</v>
      </c>
      <c r="D94" s="7" t="s">
        <v>183</v>
      </c>
      <c r="E94" s="29"/>
      <c r="F94" s="8">
        <f>Table1[[#This Row],[Est Qty]]*Table1[[#This Row],[Unit Cost]]</f>
        <v>0</v>
      </c>
    </row>
    <row r="95" spans="1:6" ht="12.75" x14ac:dyDescent="0.2">
      <c r="A95" s="6" t="s">
        <v>184</v>
      </c>
      <c r="B95" s="6">
        <v>62</v>
      </c>
      <c r="C95" s="6" t="s">
        <v>22</v>
      </c>
      <c r="D95" s="7" t="s">
        <v>185</v>
      </c>
      <c r="E95" s="29"/>
      <c r="F95" s="8">
        <f>Table1[[#This Row],[Est Qty]]*Table1[[#This Row],[Unit Cost]]</f>
        <v>0</v>
      </c>
    </row>
    <row r="96" spans="1:6" ht="12.75" x14ac:dyDescent="0.2">
      <c r="A96" s="6" t="s">
        <v>233</v>
      </c>
      <c r="B96" s="6">
        <v>2510</v>
      </c>
      <c r="C96" s="6" t="s">
        <v>234</v>
      </c>
      <c r="D96" s="7" t="s">
        <v>177</v>
      </c>
      <c r="E96" s="29"/>
      <c r="F96" s="8">
        <f>Table1[[#This Row],[Est Qty]]*Table1[[#This Row],[Unit Cost]]</f>
        <v>0</v>
      </c>
    </row>
    <row r="97" spans="1:6" ht="12.75" x14ac:dyDescent="0.2">
      <c r="A97" s="6" t="s">
        <v>186</v>
      </c>
      <c r="B97" s="6">
        <v>145</v>
      </c>
      <c r="C97" s="6" t="s">
        <v>2</v>
      </c>
      <c r="D97" s="7" t="s">
        <v>187</v>
      </c>
      <c r="E97" s="29"/>
      <c r="F97" s="8">
        <f>Table1[[#This Row],[Est Qty]]*Table1[[#This Row],[Unit Cost]]</f>
        <v>0</v>
      </c>
    </row>
    <row r="98" spans="1:6" ht="12.75" x14ac:dyDescent="0.2">
      <c r="A98" s="6" t="s">
        <v>188</v>
      </c>
      <c r="B98" s="6">
        <v>816</v>
      </c>
      <c r="C98" s="6" t="s">
        <v>2</v>
      </c>
      <c r="D98" s="7" t="s">
        <v>189</v>
      </c>
      <c r="E98" s="29"/>
      <c r="F98" s="8">
        <f>Table1[[#This Row],[Est Qty]]*Table1[[#This Row],[Unit Cost]]</f>
        <v>0</v>
      </c>
    </row>
    <row r="99" spans="1:6" ht="12.75" x14ac:dyDescent="0.2">
      <c r="A99" s="6" t="s">
        <v>190</v>
      </c>
      <c r="B99" s="6">
        <v>88</v>
      </c>
      <c r="C99" s="6" t="s">
        <v>2</v>
      </c>
      <c r="D99" s="7" t="s">
        <v>191</v>
      </c>
      <c r="E99" s="29"/>
      <c r="F99" s="8">
        <f>Table1[[#This Row],[Est Qty]]*Table1[[#This Row],[Unit Cost]]</f>
        <v>0</v>
      </c>
    </row>
    <row r="100" spans="1:6" ht="12.75" x14ac:dyDescent="0.2">
      <c r="A100" s="6" t="s">
        <v>192</v>
      </c>
      <c r="B100" s="6">
        <v>1</v>
      </c>
      <c r="C100" s="6" t="s">
        <v>5</v>
      </c>
      <c r="D100" s="7" t="s">
        <v>193</v>
      </c>
      <c r="E100" s="29"/>
      <c r="F100" s="8">
        <f>Table1[[#This Row],[Est Qty]]*Table1[[#This Row],[Unit Cost]]</f>
        <v>0</v>
      </c>
    </row>
    <row r="101" spans="1:6" ht="12.75" x14ac:dyDescent="0.2">
      <c r="A101" s="6" t="s">
        <v>194</v>
      </c>
      <c r="B101" s="6">
        <v>5</v>
      </c>
      <c r="C101" s="6" t="s">
        <v>5</v>
      </c>
      <c r="D101" s="7" t="s">
        <v>195</v>
      </c>
      <c r="E101" s="29"/>
      <c r="F101" s="8">
        <f>Table1[[#This Row],[Est Qty]]*Table1[[#This Row],[Unit Cost]]</f>
        <v>0</v>
      </c>
    </row>
    <row r="102" spans="1:6" ht="12.75" x14ac:dyDescent="0.2">
      <c r="A102" s="6" t="s">
        <v>196</v>
      </c>
      <c r="B102" s="6">
        <v>2</v>
      </c>
      <c r="C102" s="6" t="s">
        <v>5</v>
      </c>
      <c r="D102" s="7" t="s">
        <v>197</v>
      </c>
      <c r="E102" s="29"/>
      <c r="F102" s="8">
        <f>Table1[[#This Row],[Est Qty]]*Table1[[#This Row],[Unit Cost]]</f>
        <v>0</v>
      </c>
    </row>
    <row r="103" spans="1:6" ht="12.75" x14ac:dyDescent="0.2">
      <c r="A103" s="6" t="s">
        <v>198</v>
      </c>
      <c r="B103" s="6">
        <v>155</v>
      </c>
      <c r="C103" s="6" t="s">
        <v>2</v>
      </c>
      <c r="D103" s="7" t="s">
        <v>199</v>
      </c>
      <c r="E103" s="29"/>
      <c r="F103" s="8">
        <f>Table1[[#This Row],[Est Qty]]*Table1[[#This Row],[Unit Cost]]</f>
        <v>0</v>
      </c>
    </row>
    <row r="104" spans="1:6" ht="12.75" x14ac:dyDescent="0.2">
      <c r="A104" s="6" t="s">
        <v>200</v>
      </c>
      <c r="B104" s="6">
        <v>50</v>
      </c>
      <c r="C104" s="6" t="s">
        <v>2</v>
      </c>
      <c r="D104" s="7" t="s">
        <v>201</v>
      </c>
      <c r="E104" s="29"/>
      <c r="F104" s="8">
        <f>Table1[[#This Row],[Est Qty]]*Table1[[#This Row],[Unit Cost]]</f>
        <v>0</v>
      </c>
    </row>
    <row r="105" spans="1:6" ht="12.75" x14ac:dyDescent="0.2">
      <c r="A105" s="6" t="s">
        <v>202</v>
      </c>
      <c r="B105" s="6">
        <v>361</v>
      </c>
      <c r="C105" s="6" t="s">
        <v>2</v>
      </c>
      <c r="D105" s="7" t="s">
        <v>203</v>
      </c>
      <c r="E105" s="29"/>
      <c r="F105" s="8">
        <f>Table1[[#This Row],[Est Qty]]*Table1[[#This Row],[Unit Cost]]</f>
        <v>0</v>
      </c>
    </row>
    <row r="106" spans="1:6" ht="12.75" x14ac:dyDescent="0.2">
      <c r="A106" s="6" t="s">
        <v>204</v>
      </c>
      <c r="B106" s="6">
        <v>5</v>
      </c>
      <c r="C106" s="6" t="s">
        <v>5</v>
      </c>
      <c r="D106" s="7" t="s">
        <v>205</v>
      </c>
      <c r="E106" s="29"/>
      <c r="F106" s="8">
        <f>Table1[[#This Row],[Est Qty]]*Table1[[#This Row],[Unit Cost]]</f>
        <v>0</v>
      </c>
    </row>
    <row r="107" spans="1:6" ht="12.75" x14ac:dyDescent="0.2">
      <c r="A107" s="6" t="s">
        <v>206</v>
      </c>
      <c r="B107" s="6">
        <v>159.5</v>
      </c>
      <c r="C107" s="6" t="s">
        <v>137</v>
      </c>
      <c r="D107" s="7" t="s">
        <v>207</v>
      </c>
      <c r="E107" s="29"/>
      <c r="F107" s="8">
        <f>Table1[[#This Row],[Est Qty]]*Table1[[#This Row],[Unit Cost]]</f>
        <v>0</v>
      </c>
    </row>
    <row r="108" spans="1:6" ht="12.75" x14ac:dyDescent="0.2">
      <c r="A108" s="6" t="s">
        <v>208</v>
      </c>
      <c r="B108" s="6">
        <v>16</v>
      </c>
      <c r="C108" s="6" t="s">
        <v>137</v>
      </c>
      <c r="D108" s="7" t="s">
        <v>209</v>
      </c>
      <c r="E108" s="29"/>
      <c r="F108" s="8">
        <f>Table1[[#This Row],[Est Qty]]*Table1[[#This Row],[Unit Cost]]</f>
        <v>0</v>
      </c>
    </row>
    <row r="109" spans="1:6" ht="12.75" x14ac:dyDescent="0.2">
      <c r="A109" s="6" t="s">
        <v>210</v>
      </c>
      <c r="B109" s="6">
        <v>4</v>
      </c>
      <c r="C109" s="6" t="s">
        <v>5</v>
      </c>
      <c r="D109" s="7" t="s">
        <v>211</v>
      </c>
      <c r="E109" s="29"/>
      <c r="F109" s="8">
        <f>Table1[[#This Row],[Est Qty]]*Table1[[#This Row],[Unit Cost]]</f>
        <v>0</v>
      </c>
    </row>
    <row r="110" spans="1:6" ht="12.75" x14ac:dyDescent="0.2">
      <c r="A110" s="6" t="s">
        <v>212</v>
      </c>
      <c r="B110" s="6">
        <v>1</v>
      </c>
      <c r="C110" s="6" t="s">
        <v>5</v>
      </c>
      <c r="D110" s="7" t="s">
        <v>213</v>
      </c>
      <c r="E110" s="29"/>
      <c r="F110" s="8">
        <f>Table1[[#This Row],[Est Qty]]*Table1[[#This Row],[Unit Cost]]</f>
        <v>0</v>
      </c>
    </row>
    <row r="111" spans="1:6" ht="12.75" x14ac:dyDescent="0.2">
      <c r="A111" s="6" t="s">
        <v>214</v>
      </c>
      <c r="B111" s="6">
        <v>8</v>
      </c>
      <c r="C111" s="6" t="s">
        <v>5</v>
      </c>
      <c r="D111" s="7" t="s">
        <v>215</v>
      </c>
      <c r="E111" s="29"/>
      <c r="F111" s="8">
        <f>Table1[[#This Row],[Est Qty]]*Table1[[#This Row],[Unit Cost]]</f>
        <v>0</v>
      </c>
    </row>
    <row r="112" spans="1:6" ht="12.75" x14ac:dyDescent="0.2">
      <c r="A112" s="6" t="s">
        <v>216</v>
      </c>
      <c r="B112" s="6">
        <v>2</v>
      </c>
      <c r="C112" s="6" t="s">
        <v>5</v>
      </c>
      <c r="D112" s="7" t="s">
        <v>217</v>
      </c>
      <c r="E112" s="29"/>
      <c r="F112" s="8">
        <f>Table1[[#This Row],[Est Qty]]*Table1[[#This Row],[Unit Cost]]</f>
        <v>0</v>
      </c>
    </row>
    <row r="113" spans="1:6" ht="12.75" x14ac:dyDescent="0.2">
      <c r="A113" s="6" t="s">
        <v>239</v>
      </c>
      <c r="B113" s="6">
        <v>2</v>
      </c>
      <c r="C113" s="6" t="s">
        <v>5</v>
      </c>
      <c r="D113" s="7" t="s">
        <v>240</v>
      </c>
      <c r="E113" s="29"/>
      <c r="F113" s="8">
        <f>Table1[[#This Row],[Est Qty]]*Table1[[#This Row],[Unit Cost]]</f>
        <v>0</v>
      </c>
    </row>
    <row r="114" spans="1:6" ht="12.75" x14ac:dyDescent="0.2">
      <c r="A114" s="6" t="s">
        <v>218</v>
      </c>
      <c r="B114" s="6">
        <v>1</v>
      </c>
      <c r="C114" s="6" t="s">
        <v>5</v>
      </c>
      <c r="D114" s="7" t="s">
        <v>219</v>
      </c>
      <c r="E114" s="29"/>
      <c r="F114" s="8">
        <f>Table1[[#This Row],[Est Qty]]*Table1[[#This Row],[Unit Cost]]</f>
        <v>0</v>
      </c>
    </row>
    <row r="115" spans="1:6" ht="12.75" x14ac:dyDescent="0.2">
      <c r="A115" s="6" t="s">
        <v>220</v>
      </c>
      <c r="B115" s="6">
        <v>2</v>
      </c>
      <c r="C115" s="6" t="s">
        <v>5</v>
      </c>
      <c r="D115" s="7" t="s">
        <v>221</v>
      </c>
      <c r="E115" s="29"/>
      <c r="F115" s="8">
        <f>Table1[[#This Row],[Est Qty]]*Table1[[#This Row],[Unit Cost]]</f>
        <v>0</v>
      </c>
    </row>
    <row r="116" spans="1:6" ht="12.75" x14ac:dyDescent="0.2">
      <c r="A116" s="6" t="s">
        <v>241</v>
      </c>
      <c r="B116" s="6">
        <v>1</v>
      </c>
      <c r="C116" s="6" t="s">
        <v>5</v>
      </c>
      <c r="D116" s="7" t="s">
        <v>242</v>
      </c>
      <c r="E116" s="29"/>
      <c r="F116" s="8">
        <f>Table1[[#This Row],[Est Qty]]*Table1[[#This Row],[Unit Cost]]</f>
        <v>0</v>
      </c>
    </row>
    <row r="117" spans="1:6" ht="12.75" x14ac:dyDescent="0.2">
      <c r="A117" s="6" t="s">
        <v>222</v>
      </c>
      <c r="B117" s="6">
        <v>1</v>
      </c>
      <c r="C117" s="6" t="s">
        <v>130</v>
      </c>
      <c r="D117" s="7" t="s">
        <v>223</v>
      </c>
      <c r="E117" s="29"/>
      <c r="F117" s="8">
        <f>Table1[[#This Row],[Est Qty]]*Table1[[#This Row],[Unit Cost]]</f>
        <v>0</v>
      </c>
    </row>
    <row r="118" spans="1:6" s="19" customFormat="1" ht="15" x14ac:dyDescent="0.2">
      <c r="A118" s="22"/>
      <c r="B118" s="23"/>
      <c r="C118" s="23"/>
      <c r="D118" s="24"/>
      <c r="E118" s="25" t="s">
        <v>248</v>
      </c>
      <c r="F118" s="18">
        <f>SUBTOTAL(109,Table1[Bid Amount])</f>
        <v>0</v>
      </c>
    </row>
    <row r="119" spans="1:6" s="20" customFormat="1" ht="15.75" x14ac:dyDescent="0.2">
      <c r="A119" s="33" t="s">
        <v>256</v>
      </c>
      <c r="B119" s="33"/>
      <c r="C119" s="33"/>
      <c r="D119" s="33"/>
      <c r="E119" s="33"/>
      <c r="F119" s="33"/>
    </row>
    <row r="120" spans="1:6" ht="12.75" x14ac:dyDescent="0.2">
      <c r="A120" s="11" t="s">
        <v>224</v>
      </c>
      <c r="B120" s="12" t="s">
        <v>225</v>
      </c>
      <c r="C120" s="11" t="s">
        <v>226</v>
      </c>
      <c r="D120" s="13" t="s">
        <v>227</v>
      </c>
      <c r="E120" s="14" t="s">
        <v>228</v>
      </c>
      <c r="F120" s="14" t="s">
        <v>229</v>
      </c>
    </row>
    <row r="121" spans="1:6" ht="26.25" thickBot="1" x14ac:dyDescent="0.25">
      <c r="A121" s="15" t="s">
        <v>110</v>
      </c>
      <c r="B121" s="15">
        <v>1</v>
      </c>
      <c r="C121" s="15" t="s">
        <v>109</v>
      </c>
      <c r="D121" s="16" t="s">
        <v>111</v>
      </c>
      <c r="E121" s="30"/>
      <c r="F121" s="17">
        <f>B121*E121</f>
        <v>0</v>
      </c>
    </row>
    <row r="122" spans="1:6" s="19" customFormat="1" ht="15.75" thickTop="1" x14ac:dyDescent="0.2">
      <c r="A122" s="34"/>
      <c r="B122" s="35"/>
      <c r="C122" s="35"/>
      <c r="D122" s="35"/>
      <c r="E122" s="35"/>
      <c r="F122" s="26"/>
    </row>
    <row r="123" spans="1:6" s="20" customFormat="1" ht="15.75" x14ac:dyDescent="0.2">
      <c r="A123" s="33" t="s">
        <v>250</v>
      </c>
      <c r="B123" s="33"/>
      <c r="C123" s="33"/>
      <c r="D123" s="33"/>
      <c r="E123" s="33"/>
      <c r="F123" s="33"/>
    </row>
    <row r="124" spans="1:6" ht="12.75" x14ac:dyDescent="0.2">
      <c r="A124" s="11" t="s">
        <v>224</v>
      </c>
      <c r="B124" s="12" t="s">
        <v>225</v>
      </c>
      <c r="C124" s="11" t="s">
        <v>226</v>
      </c>
      <c r="D124" s="13" t="s">
        <v>227</v>
      </c>
      <c r="E124" s="14" t="s">
        <v>228</v>
      </c>
      <c r="F124" s="14" t="s">
        <v>229</v>
      </c>
    </row>
    <row r="125" spans="1:6" ht="13.5" thickBot="1" x14ac:dyDescent="0.25">
      <c r="A125" s="15" t="s">
        <v>251</v>
      </c>
      <c r="B125" s="15">
        <v>1</v>
      </c>
      <c r="C125" s="15" t="s">
        <v>109</v>
      </c>
      <c r="D125" s="16" t="s">
        <v>252</v>
      </c>
      <c r="E125" s="30"/>
      <c r="F125" s="17">
        <f>B125*E125</f>
        <v>0</v>
      </c>
    </row>
    <row r="126" spans="1:6" ht="15.75" thickTop="1" x14ac:dyDescent="0.2">
      <c r="A126" s="39"/>
      <c r="B126" s="40"/>
      <c r="C126" s="40"/>
      <c r="D126" s="40"/>
      <c r="E126" s="40"/>
      <c r="F126" s="27"/>
    </row>
    <row r="127" spans="1:6" s="19" customFormat="1" ht="15" x14ac:dyDescent="0.2">
      <c r="A127" s="36" t="s">
        <v>253</v>
      </c>
      <c r="B127" s="37"/>
      <c r="C127" s="37"/>
      <c r="D127" s="37"/>
      <c r="E127" s="38"/>
      <c r="F127" s="21">
        <f>Table1[[#Totals],[Bid Amount]]+F$121</f>
        <v>0</v>
      </c>
    </row>
    <row r="128" spans="1:6" ht="15" x14ac:dyDescent="0.2">
      <c r="A128" s="41"/>
      <c r="B128" s="42"/>
      <c r="C128" s="42"/>
      <c r="D128" s="42"/>
      <c r="E128" s="42"/>
      <c r="F128" s="28"/>
    </row>
    <row r="129" spans="1:6" s="19" customFormat="1" ht="15" x14ac:dyDescent="0.2">
      <c r="A129" s="36" t="s">
        <v>254</v>
      </c>
      <c r="B129" s="37"/>
      <c r="C129" s="37"/>
      <c r="D129" s="37"/>
      <c r="E129" s="38"/>
      <c r="F129" s="21">
        <f>Table1[[#Totals],[Bid Amount]]+F$125</f>
        <v>0</v>
      </c>
    </row>
    <row r="130" spans="1:6" ht="15" x14ac:dyDescent="0.2">
      <c r="A130" s="41"/>
      <c r="B130" s="42"/>
      <c r="C130" s="42"/>
      <c r="D130" s="42"/>
      <c r="E130" s="42"/>
      <c r="F130" s="28"/>
    </row>
    <row r="131" spans="1:6" s="19" customFormat="1" ht="15" customHeight="1" x14ac:dyDescent="0.2">
      <c r="A131" s="36" t="s">
        <v>255</v>
      </c>
      <c r="B131" s="37"/>
      <c r="C131" s="37"/>
      <c r="D131" s="37"/>
      <c r="E131" s="38"/>
      <c r="F131" s="21">
        <f>Table1[[#Totals],[Bid Amount]]+F$121+F$125</f>
        <v>0</v>
      </c>
    </row>
  </sheetData>
  <mergeCells count="10">
    <mergeCell ref="A131:E131"/>
    <mergeCell ref="A127:E127"/>
    <mergeCell ref="A126:E126"/>
    <mergeCell ref="A128:E128"/>
    <mergeCell ref="A130:E130"/>
    <mergeCell ref="A1:F1"/>
    <mergeCell ref="A119:F119"/>
    <mergeCell ref="A122:E122"/>
    <mergeCell ref="A123:F123"/>
    <mergeCell ref="A129:E129"/>
  </mergeCells>
  <printOptions horizontalCentered="1"/>
  <pageMargins left="0.5" right="0.5" top="1" bottom="0.5" header="0.25" footer="0.25"/>
  <pageSetup scale="95" fitToHeight="0" orientation="portrait" r:id="rId1"/>
  <headerFooter>
    <oddHeader xml:space="preserve">&amp;CSchedule of Prices - Addendum #2
Project 2021-74
Johnson Street Intersection Improvements
City of Fond du Lac, Wisconsin
</oddHeader>
    <oddFooter>&amp;C&amp;P of &amp;N&amp;R&amp;D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</vt:lpstr>
      <vt:lpstr>Estimate!Print_Area</vt:lpstr>
      <vt:lpstr>Estimate!Print_Titles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Takeoff Report</dc:title>
  <dc:creator>Aaron Sarauer</dc:creator>
  <cp:lastModifiedBy>Windows User</cp:lastModifiedBy>
  <cp:lastPrinted>2021-10-26T20:45:48Z</cp:lastPrinted>
  <dcterms:created xsi:type="dcterms:W3CDTF">2021-08-06T13:47:24Z</dcterms:created>
  <dcterms:modified xsi:type="dcterms:W3CDTF">2021-11-08T17:43:13Z</dcterms:modified>
</cp:coreProperties>
</file>